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315" windowWidth="15195" windowHeight="8700" activeTab="4"/>
  </bookViews>
  <sheets>
    <sheet name="03_2020_rokład_OchG-Rzeka" sheetId="1" r:id="rId1"/>
    <sheet name="2_UG-Młynne" sheetId="2" r:id="rId2"/>
    <sheet name="3_OśrZdr-Gorcowe" sheetId="3" r:id="rId3"/>
    <sheet name="4_Tylm_Rzeka-Kłodne" sheetId="4" r:id="rId4"/>
    <sheet name="Kłodne-Przeł_Knurowska" sheetId="5" r:id="rId5"/>
  </sheets>
  <definedNames/>
  <calcPr fullCalcOnLoad="1"/>
</workbook>
</file>

<file path=xl/sharedStrings.xml><?xml version="1.0" encoding="utf-8"?>
<sst xmlns="http://schemas.openxmlformats.org/spreadsheetml/2006/main" count="399" uniqueCount="100">
  <si>
    <t>Dworce i Przystanki</t>
  </si>
  <si>
    <t>odl.</t>
  </si>
  <si>
    <t>Tylmanowa Rzeka</t>
  </si>
  <si>
    <t>Ochotnica Dolna Ligasy</t>
  </si>
  <si>
    <t>Ochotnica Dolna Brysiówka</t>
  </si>
  <si>
    <t>Ochotnica Dolna Rola</t>
  </si>
  <si>
    <t>Ochotnica Dolna Kościół</t>
  </si>
  <si>
    <t>Ochotnica Dolna Urząd Gminy</t>
  </si>
  <si>
    <t>Ochotnica Dolna Ośrodek Zdrowia</t>
  </si>
  <si>
    <t>Ochotnica Dolna Skrodne</t>
  </si>
  <si>
    <t>Ochotnica Górna Gronie</t>
  </si>
  <si>
    <t>Ochotnica Górna Czepiele</t>
  </si>
  <si>
    <t>Ochotnica Górna Ustrzyk</t>
  </si>
  <si>
    <t>03</t>
  </si>
  <si>
    <t>05</t>
  </si>
  <si>
    <t>07</t>
  </si>
  <si>
    <t>09</t>
  </si>
  <si>
    <t>01</t>
  </si>
  <si>
    <t>20</t>
  </si>
  <si>
    <t>Ochotnica Górna</t>
  </si>
  <si>
    <t>Ochotnica Górna Białkówka</t>
  </si>
  <si>
    <t>14</t>
  </si>
  <si>
    <t>12</t>
  </si>
  <si>
    <t>10</t>
  </si>
  <si>
    <t>13</t>
  </si>
  <si>
    <t>15</t>
  </si>
  <si>
    <t>17</t>
  </si>
  <si>
    <t>19</t>
  </si>
  <si>
    <t>21</t>
  </si>
  <si>
    <t>23</t>
  </si>
  <si>
    <t>25</t>
  </si>
  <si>
    <t>38</t>
  </si>
  <si>
    <t>36</t>
  </si>
  <si>
    <t>34</t>
  </si>
  <si>
    <t>32</t>
  </si>
  <si>
    <t>30</t>
  </si>
  <si>
    <t>28</t>
  </si>
  <si>
    <t>26</t>
  </si>
  <si>
    <t>24</t>
  </si>
  <si>
    <t>22</t>
  </si>
  <si>
    <t>18</t>
  </si>
  <si>
    <t>16</t>
  </si>
  <si>
    <t>11</t>
  </si>
  <si>
    <t>27</t>
  </si>
  <si>
    <t>35</t>
  </si>
  <si>
    <t>Nr.P.</t>
  </si>
  <si>
    <t>Ochotnica Górna Szpuntówka</t>
  </si>
  <si>
    <t>Ochotnica Górna Stalmachówka</t>
  </si>
  <si>
    <t>D - kursuje od poniedziałku do piątku oprócz świąt</t>
  </si>
  <si>
    <t>D</t>
  </si>
  <si>
    <t>czas przej.</t>
  </si>
  <si>
    <t>Pr.tech. (km/h|)</t>
  </si>
  <si>
    <t>kat. drogi</t>
  </si>
  <si>
    <t>powiatowa</t>
  </si>
  <si>
    <t>wojewódzka</t>
  </si>
  <si>
    <t>gminna</t>
  </si>
  <si>
    <t>Minimalna liczba samochodów do codziennej obsługi linii wynosi 1</t>
  </si>
  <si>
    <t>Ochotnica Dolna Golce (Młynne)</t>
  </si>
  <si>
    <t>Ochotnica Dolna Szkoła (Młynne)</t>
  </si>
  <si>
    <t>5</t>
  </si>
  <si>
    <t>3</t>
  </si>
  <si>
    <t>1</t>
  </si>
  <si>
    <t>Ochotnica Dolna Jagieły (Młynne)</t>
  </si>
  <si>
    <t>8</t>
  </si>
  <si>
    <t>Ochotnica Dolna Szkoła (Gorcowe)</t>
  </si>
  <si>
    <t>Ochotnica Dolna Urbaniaki (Gorcowe)</t>
  </si>
  <si>
    <t>4</t>
  </si>
  <si>
    <t>2</t>
  </si>
  <si>
    <t>Tylmanowa Kościół</t>
  </si>
  <si>
    <t>Tylmanowa Stachówka</t>
  </si>
  <si>
    <t>Tylmanowa Brzeg</t>
  </si>
  <si>
    <t>Tylmanowa Kłodne</t>
  </si>
  <si>
    <t>37</t>
  </si>
  <si>
    <t>39</t>
  </si>
  <si>
    <t>41</t>
  </si>
  <si>
    <t>48</t>
  </si>
  <si>
    <t>50</t>
  </si>
  <si>
    <t>52</t>
  </si>
  <si>
    <t>54</t>
  </si>
  <si>
    <t>Linia zwykła (nr 6): Ochotnica Górna Stalmachówka - Tylmanowa Rzeka</t>
  </si>
  <si>
    <t xml:space="preserve">Linia zwykła (nr 4): Ochotnica Dolna (Urząd Gminy) - Ochotnica Dolna Młynne (Jagieły)  </t>
  </si>
  <si>
    <t>Linia zwykła (nr 5): Ochotnica Dolna (Ośrodek Zdrowia) - Ochotnica Dolna Gorcowe  (Urbaniaki )</t>
  </si>
  <si>
    <t>Linia zwykła (nr 7): Tylmanowa Rzeka - Tylmanowa Kłodne</t>
  </si>
  <si>
    <t>przerwa</t>
  </si>
  <si>
    <t>kurs z NS</t>
  </si>
  <si>
    <t>Minimalna liczba samochodów do codziennej obsługi linii wynosi 2</t>
  </si>
  <si>
    <t>(NAZWA I ADRES PRZEWOŹNIKA)</t>
  </si>
  <si>
    <t>Osoba zarządzająca transportem: A. Lagowski</t>
  </si>
  <si>
    <t>Osoba zarządzająca transportem: A. Langowski</t>
  </si>
  <si>
    <r>
      <rPr>
        <sz val="9"/>
        <color indexed="8"/>
        <rFont val="Arial CE"/>
        <family val="0"/>
      </rPr>
      <t>Rozkład obowiązuje od 1.01.2021r. do 31.12.2021r.</t>
    </r>
    <r>
      <rPr>
        <sz val="10"/>
        <color indexed="8"/>
        <rFont val="Arial CE"/>
        <family val="0"/>
      </rPr>
      <t xml:space="preserve"> </t>
    </r>
  </si>
  <si>
    <t xml:space="preserve">Rozkład obowiązuje od 1.01.2021r. do 31.12.2021r. </t>
  </si>
  <si>
    <t xml:space="preserve">Osoba zarządzająca transportem: </t>
  </si>
  <si>
    <t>Ochotnica Górna Przełęcz I</t>
  </si>
  <si>
    <t xml:space="preserve">Ochotnica Górna Przełęcz </t>
  </si>
  <si>
    <t>20.20</t>
  </si>
  <si>
    <t>08</t>
  </si>
  <si>
    <t>06</t>
  </si>
  <si>
    <t>31</t>
  </si>
  <si>
    <t>29</t>
  </si>
  <si>
    <t>Linia zwykła (nr   ): Ochotnica Górna Przełęcz - Tylmanowa Kłodne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</si>
</sst>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:mm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7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 CE"/>
      <family val="0"/>
    </font>
    <font>
      <sz val="6"/>
      <color indexed="8"/>
      <name val="Arial CE"/>
      <family val="0"/>
    </font>
    <font>
      <b/>
      <i/>
      <sz val="6"/>
      <color indexed="8"/>
      <name val="Arial CE"/>
      <family val="0"/>
    </font>
    <font>
      <sz val="7"/>
      <color indexed="8"/>
      <name val="Arial CE"/>
      <family val="0"/>
    </font>
    <font>
      <b/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7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7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theme="1"/>
      <name val="Arial CE"/>
      <family val="0"/>
    </font>
    <font>
      <sz val="10"/>
      <color theme="1"/>
      <name val="Arial CE"/>
      <family val="0"/>
    </font>
    <font>
      <sz val="6"/>
      <color theme="1"/>
      <name val="Arial CE"/>
      <family val="0"/>
    </font>
    <font>
      <b/>
      <i/>
      <sz val="6"/>
      <color theme="1"/>
      <name val="Arial CE"/>
      <family val="0"/>
    </font>
    <font>
      <sz val="7"/>
      <color theme="1"/>
      <name val="Arial CE"/>
      <family val="0"/>
    </font>
    <font>
      <b/>
      <i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9"/>
      <color theme="1"/>
      <name val="Arial CE"/>
      <family val="0"/>
    </font>
    <font>
      <sz val="9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20" fontId="50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0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164" fontId="50" fillId="0" borderId="0" xfId="0" applyNumberFormat="1" applyFont="1" applyFill="1" applyBorder="1" applyAlignment="1">
      <alignment horizontal="center"/>
    </xf>
    <xf numFmtId="165" fontId="50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0" fontId="50" fillId="0" borderId="10" xfId="0" applyNumberFormat="1" applyFont="1" applyFill="1" applyBorder="1" applyAlignment="1">
      <alignment horizontal="center" vertical="center"/>
    </xf>
    <xf numFmtId="165" fontId="50" fillId="0" borderId="11" xfId="0" applyNumberFormat="1" applyFont="1" applyFill="1" applyBorder="1" applyAlignment="1">
      <alignment horizontal="center" vertical="center"/>
    </xf>
    <xf numFmtId="20" fontId="50" fillId="0" borderId="12" xfId="0" applyNumberFormat="1" applyFont="1" applyFill="1" applyBorder="1" applyAlignment="1">
      <alignment horizontal="center" vertical="center"/>
    </xf>
    <xf numFmtId="165" fontId="50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64" fontId="50" fillId="0" borderId="16" xfId="0" applyNumberFormat="1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164" fontId="50" fillId="0" borderId="18" xfId="0" applyNumberFormat="1" applyFont="1" applyFill="1" applyBorder="1" applyAlignment="1">
      <alignment horizontal="center" vertical="center"/>
    </xf>
    <xf numFmtId="20" fontId="50" fillId="0" borderId="11" xfId="0" applyNumberFormat="1" applyFont="1" applyFill="1" applyBorder="1" applyAlignment="1">
      <alignment horizontal="center" vertical="center"/>
    </xf>
    <xf numFmtId="165" fontId="50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164" fontId="50" fillId="0" borderId="21" xfId="0" applyNumberFormat="1" applyFont="1" applyFill="1" applyBorder="1" applyAlignment="1">
      <alignment horizontal="center" vertical="center"/>
    </xf>
    <xf numFmtId="164" fontId="50" fillId="0" borderId="22" xfId="0" applyNumberFormat="1" applyFont="1" applyFill="1" applyBorder="1" applyAlignment="1">
      <alignment horizontal="center" vertical="center"/>
    </xf>
    <xf numFmtId="165" fontId="50" fillId="0" borderId="23" xfId="0" applyNumberFormat="1" applyFont="1" applyFill="1" applyBorder="1" applyAlignment="1">
      <alignment horizontal="center" vertical="center"/>
    </xf>
    <xf numFmtId="165" fontId="50" fillId="0" borderId="24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>
      <alignment horizontal="center" vertical="center"/>
    </xf>
    <xf numFmtId="165" fontId="50" fillId="0" borderId="21" xfId="0" applyNumberFormat="1" applyFont="1" applyFill="1" applyBorder="1" applyAlignment="1">
      <alignment horizontal="center" vertical="center"/>
    </xf>
    <xf numFmtId="165" fontId="50" fillId="0" borderId="22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20" fontId="50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164" fontId="50" fillId="0" borderId="27" xfId="0" applyNumberFormat="1" applyFont="1" applyFill="1" applyBorder="1" applyAlignment="1">
      <alignment horizontal="center" vertical="center"/>
    </xf>
    <xf numFmtId="164" fontId="48" fillId="0" borderId="25" xfId="0" applyNumberFormat="1" applyFont="1" applyFill="1" applyBorder="1" applyAlignment="1">
      <alignment horizontal="center"/>
    </xf>
    <xf numFmtId="164" fontId="48" fillId="0" borderId="26" xfId="0" applyNumberFormat="1" applyFont="1" applyFill="1" applyBorder="1" applyAlignment="1">
      <alignment horizontal="center"/>
    </xf>
    <xf numFmtId="20" fontId="50" fillId="0" borderId="28" xfId="0" applyNumberFormat="1" applyFont="1" applyFill="1" applyBorder="1" applyAlignment="1">
      <alignment horizontal="center" vertical="center"/>
    </xf>
    <xf numFmtId="164" fontId="50" fillId="0" borderId="29" xfId="0" applyNumberFormat="1" applyFont="1" applyFill="1" applyBorder="1" applyAlignment="1">
      <alignment horizontal="center" vertical="center"/>
    </xf>
    <xf numFmtId="164" fontId="50" fillId="0" borderId="30" xfId="0" applyNumberFormat="1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165" fontId="50" fillId="0" borderId="17" xfId="0" applyNumberFormat="1" applyFont="1" applyFill="1" applyBorder="1" applyAlignment="1">
      <alignment horizontal="center" vertical="center"/>
    </xf>
    <xf numFmtId="20" fontId="50" fillId="0" borderId="14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20" fontId="50" fillId="0" borderId="27" xfId="0" applyNumberFormat="1" applyFont="1" applyFill="1" applyBorder="1" applyAlignment="1">
      <alignment horizontal="center" vertical="center"/>
    </xf>
    <xf numFmtId="20" fontId="50" fillId="0" borderId="13" xfId="0" applyNumberFormat="1" applyFont="1" applyFill="1" applyBorder="1" applyAlignment="1">
      <alignment horizontal="center" vertical="center"/>
    </xf>
    <xf numFmtId="165" fontId="50" fillId="34" borderId="14" xfId="0" applyNumberFormat="1" applyFont="1" applyFill="1" applyBorder="1" applyAlignment="1">
      <alignment horizontal="center" vertical="center"/>
    </xf>
    <xf numFmtId="165" fontId="50" fillId="34" borderId="18" xfId="0" applyNumberFormat="1" applyFont="1" applyFill="1" applyBorder="1" applyAlignment="1">
      <alignment horizontal="center" vertical="center"/>
    </xf>
    <xf numFmtId="20" fontId="50" fillId="34" borderId="10" xfId="0" applyNumberFormat="1" applyFont="1" applyFill="1" applyBorder="1" applyAlignment="1">
      <alignment horizontal="center" vertical="center"/>
    </xf>
    <xf numFmtId="165" fontId="50" fillId="35" borderId="14" xfId="0" applyNumberFormat="1" applyFont="1" applyFill="1" applyBorder="1" applyAlignment="1">
      <alignment horizontal="center" vertical="center"/>
    </xf>
    <xf numFmtId="165" fontId="50" fillId="35" borderId="18" xfId="0" applyNumberFormat="1" applyFont="1" applyFill="1" applyBorder="1" applyAlignment="1">
      <alignment horizontal="center" vertical="center"/>
    </xf>
    <xf numFmtId="20" fontId="50" fillId="35" borderId="10" xfId="0" applyNumberFormat="1" applyFont="1" applyFill="1" applyBorder="1" applyAlignment="1">
      <alignment horizontal="center" vertical="center"/>
    </xf>
    <xf numFmtId="20" fontId="50" fillId="35" borderId="14" xfId="0" applyNumberFormat="1" applyFont="1" applyFill="1" applyBorder="1" applyAlignment="1">
      <alignment horizontal="center" vertical="center"/>
    </xf>
    <xf numFmtId="20" fontId="50" fillId="34" borderId="14" xfId="0" applyNumberFormat="1" applyFont="1" applyFill="1" applyBorder="1" applyAlignment="1">
      <alignment horizontal="center" vertical="center"/>
    </xf>
    <xf numFmtId="20" fontId="50" fillId="35" borderId="32" xfId="0" applyNumberFormat="1" applyFont="1" applyFill="1" applyBorder="1" applyAlignment="1">
      <alignment horizontal="center" vertical="center"/>
    </xf>
    <xf numFmtId="20" fontId="50" fillId="34" borderId="32" xfId="0" applyNumberFormat="1" applyFont="1" applyFill="1" applyBorder="1" applyAlignment="1">
      <alignment horizontal="center" vertical="center"/>
    </xf>
    <xf numFmtId="20" fontId="48" fillId="35" borderId="26" xfId="0" applyNumberFormat="1" applyFont="1" applyFill="1" applyBorder="1" applyAlignment="1">
      <alignment horizontal="center" vertical="center"/>
    </xf>
    <xf numFmtId="20" fontId="50" fillId="35" borderId="33" xfId="0" applyNumberFormat="1" applyFont="1" applyFill="1" applyBorder="1" applyAlignment="1">
      <alignment horizontal="center" vertical="center"/>
    </xf>
    <xf numFmtId="165" fontId="50" fillId="34" borderId="24" xfId="0" applyNumberFormat="1" applyFont="1" applyFill="1" applyBorder="1" applyAlignment="1">
      <alignment horizontal="center" vertical="center"/>
    </xf>
    <xf numFmtId="165" fontId="50" fillId="35" borderId="34" xfId="0" applyNumberFormat="1" applyFont="1" applyFill="1" applyBorder="1" applyAlignment="1">
      <alignment horizontal="center" vertical="center"/>
    </xf>
    <xf numFmtId="165" fontId="50" fillId="35" borderId="17" xfId="0" applyNumberFormat="1" applyFont="1" applyFill="1" applyBorder="1" applyAlignment="1">
      <alignment horizontal="center" vertical="center"/>
    </xf>
    <xf numFmtId="20" fontId="48" fillId="35" borderId="35" xfId="0" applyNumberFormat="1" applyFont="1" applyFill="1" applyBorder="1" applyAlignment="1">
      <alignment horizontal="center" vertical="center"/>
    </xf>
    <xf numFmtId="20" fontId="48" fillId="35" borderId="36" xfId="0" applyNumberFormat="1" applyFont="1" applyFill="1" applyBorder="1" applyAlignment="1">
      <alignment horizontal="center" vertical="center"/>
    </xf>
    <xf numFmtId="165" fontId="50" fillId="34" borderId="34" xfId="0" applyNumberFormat="1" applyFont="1" applyFill="1" applyBorder="1" applyAlignment="1">
      <alignment horizontal="center" vertical="center"/>
    </xf>
    <xf numFmtId="165" fontId="50" fillId="34" borderId="17" xfId="0" applyNumberFormat="1" applyFont="1" applyFill="1" applyBorder="1" applyAlignment="1">
      <alignment horizontal="center" vertical="center"/>
    </xf>
    <xf numFmtId="20" fontId="48" fillId="34" borderId="3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20" fontId="50" fillId="35" borderId="27" xfId="0" applyNumberFormat="1" applyFont="1" applyFill="1" applyBorder="1" applyAlignment="1">
      <alignment horizontal="center" vertical="center"/>
    </xf>
    <xf numFmtId="20" fontId="50" fillId="35" borderId="16" xfId="0" applyNumberFormat="1" applyFont="1" applyFill="1" applyBorder="1" applyAlignment="1">
      <alignment horizontal="center" vertical="center"/>
    </xf>
    <xf numFmtId="20" fontId="50" fillId="35" borderId="37" xfId="0" applyNumberFormat="1" applyFont="1" applyFill="1" applyBorder="1" applyAlignment="1">
      <alignment horizontal="center" vertical="center"/>
    </xf>
    <xf numFmtId="20" fontId="48" fillId="35" borderId="20" xfId="0" applyNumberFormat="1" applyFont="1" applyFill="1" applyBorder="1" applyAlignment="1">
      <alignment horizontal="center" vertical="center"/>
    </xf>
    <xf numFmtId="20" fontId="50" fillId="35" borderId="38" xfId="0" applyNumberFormat="1" applyFont="1" applyFill="1" applyBorder="1" applyAlignment="1">
      <alignment horizontal="center" vertical="center"/>
    </xf>
    <xf numFmtId="165" fontId="50" fillId="35" borderId="39" xfId="0" applyNumberFormat="1" applyFont="1" applyFill="1" applyBorder="1" applyAlignment="1">
      <alignment horizontal="center" vertical="center"/>
    </xf>
    <xf numFmtId="20" fontId="50" fillId="36" borderId="0" xfId="0" applyNumberFormat="1" applyFont="1" applyFill="1" applyBorder="1" applyAlignment="1">
      <alignment horizontal="center"/>
    </xf>
    <xf numFmtId="165" fontId="48" fillId="34" borderId="39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20" fontId="50" fillId="33" borderId="14" xfId="0" applyNumberFormat="1" applyFont="1" applyFill="1" applyBorder="1" applyAlignment="1">
      <alignment horizontal="center" vertical="center"/>
    </xf>
    <xf numFmtId="20" fontId="50" fillId="33" borderId="10" xfId="0" applyNumberFormat="1" applyFont="1" applyFill="1" applyBorder="1" applyAlignment="1">
      <alignment horizontal="center" vertical="center"/>
    </xf>
    <xf numFmtId="20" fontId="50" fillId="33" borderId="16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165" fontId="50" fillId="33" borderId="18" xfId="0" applyNumberFormat="1" applyFont="1" applyFill="1" applyBorder="1" applyAlignment="1">
      <alignment horizontal="center" vertical="center"/>
    </xf>
    <xf numFmtId="165" fontId="50" fillId="33" borderId="24" xfId="0" applyNumberFormat="1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/>
    </xf>
    <xf numFmtId="20" fontId="5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48" fillId="0" borderId="32" xfId="0" applyNumberFormat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164" fontId="50" fillId="0" borderId="34" xfId="0" applyNumberFormat="1" applyFont="1" applyFill="1" applyBorder="1" applyAlignment="1">
      <alignment horizontal="center" vertical="center"/>
    </xf>
    <xf numFmtId="164" fontId="50" fillId="0" borderId="41" xfId="0" applyNumberFormat="1" applyFont="1" applyFill="1" applyBorder="1" applyAlignment="1">
      <alignment horizontal="center" vertical="center"/>
    </xf>
    <xf numFmtId="165" fontId="50" fillId="0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165" fontId="50" fillId="0" borderId="16" xfId="0" applyNumberFormat="1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 wrapText="1"/>
    </xf>
    <xf numFmtId="164" fontId="48" fillId="0" borderId="43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 vertical="center"/>
    </xf>
    <xf numFmtId="165" fontId="50" fillId="0" borderId="14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zoomScale="150" zoomScaleNormal="150" zoomScalePageLayoutView="0" workbookViewId="0" topLeftCell="C4">
      <selection activeCell="V13" sqref="V13"/>
    </sheetView>
  </sheetViews>
  <sheetFormatPr defaultColWidth="9.00390625" defaultRowHeight="12.75"/>
  <cols>
    <col min="1" max="1" width="3.75390625" style="47" hidden="1" customWidth="1"/>
    <col min="2" max="2" width="3.75390625" style="9" hidden="1" customWidth="1"/>
    <col min="3" max="4" width="3.75390625" style="9" customWidth="1"/>
    <col min="5" max="5" width="3.75390625" style="9" hidden="1" customWidth="1"/>
    <col min="6" max="10" width="3.75390625" style="9" customWidth="1"/>
    <col min="11" max="11" width="5.125" style="3" customWidth="1"/>
    <col min="12" max="12" width="3.75390625" style="9" bestFit="1" customWidth="1"/>
    <col min="13" max="13" width="3.125" style="3" customWidth="1"/>
    <col min="14" max="14" width="3.625" style="3" customWidth="1"/>
    <col min="15" max="15" width="6.875" style="3" customWidth="1"/>
    <col min="16" max="16" width="3.25390625" style="3" bestFit="1" customWidth="1"/>
    <col min="17" max="17" width="24.625" style="2" customWidth="1"/>
    <col min="18" max="18" width="4.00390625" style="2" bestFit="1" customWidth="1"/>
    <col min="19" max="19" width="7.25390625" style="2" customWidth="1"/>
    <col min="20" max="20" width="4.125" style="2" customWidth="1"/>
    <col min="21" max="21" width="3.125" style="2" hidden="1" customWidth="1"/>
    <col min="22" max="22" width="3.125" style="2" customWidth="1"/>
    <col min="23" max="23" width="3.125" style="2" bestFit="1" customWidth="1"/>
    <col min="24" max="24" width="5.25390625" style="2" customWidth="1"/>
    <col min="25" max="28" width="3.75390625" style="9" customWidth="1"/>
    <col min="29" max="29" width="3.75390625" style="9" hidden="1" customWidth="1"/>
    <col min="30" max="31" width="3.75390625" style="9" customWidth="1"/>
    <col min="32" max="32" width="0" style="11" hidden="1" customWidth="1"/>
    <col min="33" max="16384" width="9.125" style="2" customWidth="1"/>
  </cols>
  <sheetData>
    <row r="1" ht="49.5" customHeight="1">
      <c r="Q1" s="105" t="s">
        <v>89</v>
      </c>
    </row>
    <row r="2" spans="1:3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12.75">
      <c r="A3" s="118" t="s">
        <v>86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51" s="11" customFormat="1" ht="15" customHeight="1" thickBot="1">
      <c r="A4" s="120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1" customFormat="1" ht="19.5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31" s="15" customFormat="1" ht="23.25" customHeight="1" thickBot="1">
      <c r="A6" s="91" t="s">
        <v>49</v>
      </c>
      <c r="B6" s="91" t="s">
        <v>49</v>
      </c>
      <c r="C6" s="91" t="s">
        <v>49</v>
      </c>
      <c r="D6" s="91" t="s">
        <v>49</v>
      </c>
      <c r="E6" s="91" t="s">
        <v>49</v>
      </c>
      <c r="F6" s="91" t="s">
        <v>49</v>
      </c>
      <c r="G6" s="91" t="s">
        <v>49</v>
      </c>
      <c r="H6" s="91"/>
      <c r="I6" s="91"/>
      <c r="J6" s="91" t="s">
        <v>49</v>
      </c>
      <c r="K6" s="59" t="s">
        <v>51</v>
      </c>
      <c r="L6" s="119" t="s">
        <v>1</v>
      </c>
      <c r="M6" s="119"/>
      <c r="N6" s="59" t="s">
        <v>50</v>
      </c>
      <c r="O6" s="59" t="s">
        <v>52</v>
      </c>
      <c r="P6" s="91" t="s">
        <v>45</v>
      </c>
      <c r="Q6" s="91" t="s">
        <v>0</v>
      </c>
      <c r="R6" s="91" t="s">
        <v>45</v>
      </c>
      <c r="S6" s="59" t="s">
        <v>52</v>
      </c>
      <c r="T6" s="59" t="s">
        <v>50</v>
      </c>
      <c r="U6" s="119" t="s">
        <v>1</v>
      </c>
      <c r="V6" s="119"/>
      <c r="W6" s="119"/>
      <c r="X6" s="59" t="s">
        <v>51</v>
      </c>
      <c r="Y6" s="91" t="s">
        <v>49</v>
      </c>
      <c r="Z6" s="91" t="s">
        <v>49</v>
      </c>
      <c r="AA6" s="91" t="s">
        <v>49</v>
      </c>
      <c r="AB6" s="91" t="s">
        <v>49</v>
      </c>
      <c r="AC6" s="91" t="s">
        <v>49</v>
      </c>
      <c r="AD6" s="91" t="s">
        <v>49</v>
      </c>
      <c r="AE6" s="91" t="s">
        <v>49</v>
      </c>
    </row>
    <row r="7" spans="1:31" s="3" customFormat="1" ht="11.25" customHeight="1">
      <c r="A7" s="57">
        <v>0.642361111111111</v>
      </c>
      <c r="B7" s="57">
        <v>0.6805555555555555</v>
      </c>
      <c r="C7" s="62">
        <v>0.24305555555555555</v>
      </c>
      <c r="D7" s="65">
        <v>0.32430555555555557</v>
      </c>
      <c r="E7" s="95">
        <v>0.3659722222222222</v>
      </c>
      <c r="F7" s="65">
        <v>0.40277777777777773</v>
      </c>
      <c r="G7" s="62">
        <v>0.4305555555555556</v>
      </c>
      <c r="H7" s="65">
        <v>0.5104166666666666</v>
      </c>
      <c r="I7" s="62">
        <v>0.6666666666666666</v>
      </c>
      <c r="J7" s="57"/>
      <c r="K7" s="33"/>
      <c r="L7" s="37">
        <v>0</v>
      </c>
      <c r="M7" s="38">
        <v>0</v>
      </c>
      <c r="N7" s="35"/>
      <c r="O7" s="21" t="s">
        <v>53</v>
      </c>
      <c r="P7" s="22" t="s">
        <v>17</v>
      </c>
      <c r="Q7" s="23" t="s">
        <v>2</v>
      </c>
      <c r="R7" s="22" t="s">
        <v>31</v>
      </c>
      <c r="S7" s="30" t="s">
        <v>53</v>
      </c>
      <c r="T7" s="41">
        <v>0.001388888888888889</v>
      </c>
      <c r="U7" s="50"/>
      <c r="V7" s="26">
        <v>1.5</v>
      </c>
      <c r="W7" s="26">
        <f aca="true" t="shared" si="0" ref="W7:W19">W8+V7</f>
        <v>17.900000000000002</v>
      </c>
      <c r="X7" s="54"/>
      <c r="Y7" s="69">
        <f aca="true" t="shared" si="1" ref="Y7:AE20">Y8+$T7</f>
        <v>0.22777777777777772</v>
      </c>
      <c r="Z7" s="83">
        <f t="shared" si="1"/>
        <v>0.38333333333333336</v>
      </c>
      <c r="AA7" s="69">
        <f t="shared" si="1"/>
        <v>0.3979166666666666</v>
      </c>
      <c r="AB7" s="68">
        <f t="shared" si="1"/>
        <v>0.46736111111111106</v>
      </c>
      <c r="AC7" s="92">
        <f t="shared" si="1"/>
        <v>0.4993055555555555</v>
      </c>
      <c r="AD7" s="68">
        <f t="shared" si="1"/>
        <v>0.6055555555555555</v>
      </c>
      <c r="AE7" s="69">
        <f t="shared" si="1"/>
        <v>0.6479166666666666</v>
      </c>
    </row>
    <row r="8" spans="1:31" s="3" customFormat="1" ht="11.25" customHeight="1">
      <c r="A8" s="29">
        <f aca="true" t="shared" si="2" ref="A8:I12">A7+$N8</f>
        <v>0.6437499999999999</v>
      </c>
      <c r="B8" s="29">
        <f t="shared" si="2"/>
        <v>0.6819444444444444</v>
      </c>
      <c r="C8" s="63">
        <f>C7+$N8</f>
        <v>0.24444444444444444</v>
      </c>
      <c r="D8" s="66">
        <f t="shared" si="2"/>
        <v>0.32569444444444445</v>
      </c>
      <c r="E8" s="96">
        <f t="shared" si="2"/>
        <v>0.3673611111111111</v>
      </c>
      <c r="F8" s="66">
        <f t="shared" si="2"/>
        <v>0.4041666666666666</v>
      </c>
      <c r="G8" s="63">
        <f t="shared" si="2"/>
        <v>0.43194444444444446</v>
      </c>
      <c r="H8" s="66">
        <f t="shared" si="2"/>
        <v>0.5118055555555555</v>
      </c>
      <c r="I8" s="63">
        <f>I7+$N8</f>
        <v>0.6680555555555555</v>
      </c>
      <c r="J8" s="29"/>
      <c r="K8" s="34"/>
      <c r="L8" s="39">
        <v>1.5</v>
      </c>
      <c r="M8" s="40">
        <v>1.6</v>
      </c>
      <c r="N8" s="36">
        <v>0.001388888888888889</v>
      </c>
      <c r="O8" s="19" t="s">
        <v>53</v>
      </c>
      <c r="P8" s="16" t="s">
        <v>13</v>
      </c>
      <c r="Q8" s="17" t="s">
        <v>3</v>
      </c>
      <c r="R8" s="16" t="s">
        <v>32</v>
      </c>
      <c r="S8" s="31" t="s">
        <v>53</v>
      </c>
      <c r="T8" s="42">
        <v>0.0006944444444444445</v>
      </c>
      <c r="U8" s="25"/>
      <c r="V8" s="27">
        <v>0.6</v>
      </c>
      <c r="W8" s="27">
        <f t="shared" si="0"/>
        <v>16.400000000000002</v>
      </c>
      <c r="X8" s="55"/>
      <c r="Y8" s="64">
        <f t="shared" si="1"/>
        <v>0.22638888888888883</v>
      </c>
      <c r="Z8" s="84">
        <f t="shared" si="1"/>
        <v>0.3819444444444445</v>
      </c>
      <c r="AA8" s="64">
        <f t="shared" si="1"/>
        <v>0.3965277777777777</v>
      </c>
      <c r="AB8" s="67">
        <f t="shared" si="1"/>
        <v>0.4659722222222222</v>
      </c>
      <c r="AC8" s="93">
        <f t="shared" si="1"/>
        <v>0.4979166666666666</v>
      </c>
      <c r="AD8" s="67">
        <f t="shared" si="1"/>
        <v>0.6041666666666666</v>
      </c>
      <c r="AE8" s="64">
        <f t="shared" si="1"/>
        <v>0.6465277777777777</v>
      </c>
    </row>
    <row r="9" spans="1:31" s="3" customFormat="1" ht="11.25" customHeight="1">
      <c r="A9" s="29">
        <f t="shared" si="2"/>
        <v>0.6444444444444444</v>
      </c>
      <c r="B9" s="29">
        <f t="shared" si="2"/>
        <v>0.6826388888888888</v>
      </c>
      <c r="C9" s="63">
        <f t="shared" si="2"/>
        <v>0.24513888888888888</v>
      </c>
      <c r="D9" s="66">
        <f t="shared" si="2"/>
        <v>0.3263888888888889</v>
      </c>
      <c r="E9" s="96">
        <f t="shared" si="2"/>
        <v>0.3680555555555555</v>
      </c>
      <c r="F9" s="66">
        <f t="shared" si="2"/>
        <v>0.40486111111111106</v>
      </c>
      <c r="G9" s="63">
        <f t="shared" si="2"/>
        <v>0.4326388888888889</v>
      </c>
      <c r="H9" s="66">
        <f t="shared" si="2"/>
        <v>0.5125</v>
      </c>
      <c r="I9" s="63">
        <f>I8+$N9</f>
        <v>0.66875</v>
      </c>
      <c r="J9" s="29"/>
      <c r="K9" s="34"/>
      <c r="L9" s="39">
        <v>0.6</v>
      </c>
      <c r="M9" s="40">
        <f>M8+L9</f>
        <v>2.2</v>
      </c>
      <c r="N9" s="36">
        <v>0.0006944444444444445</v>
      </c>
      <c r="O9" s="19" t="s">
        <v>53</v>
      </c>
      <c r="P9" s="16" t="s">
        <v>14</v>
      </c>
      <c r="Q9" s="17" t="s">
        <v>4</v>
      </c>
      <c r="R9" s="16" t="s">
        <v>33</v>
      </c>
      <c r="S9" s="31" t="s">
        <v>53</v>
      </c>
      <c r="T9" s="42">
        <v>0.001388888888888889</v>
      </c>
      <c r="U9" s="25"/>
      <c r="V9" s="27">
        <v>1.2</v>
      </c>
      <c r="W9" s="27">
        <f t="shared" si="0"/>
        <v>15.8</v>
      </c>
      <c r="X9" s="55"/>
      <c r="Y9" s="69">
        <f t="shared" si="1"/>
        <v>0.2256944444444444</v>
      </c>
      <c r="Z9" s="84">
        <f t="shared" si="1"/>
        <v>0.38125000000000003</v>
      </c>
      <c r="AA9" s="69">
        <f t="shared" si="1"/>
        <v>0.39583333333333326</v>
      </c>
      <c r="AB9" s="67">
        <f t="shared" si="1"/>
        <v>0.46527777777777773</v>
      </c>
      <c r="AC9" s="93">
        <f t="shared" si="1"/>
        <v>0.4972222222222222</v>
      </c>
      <c r="AD9" s="67">
        <f t="shared" si="1"/>
        <v>0.6034722222222222</v>
      </c>
      <c r="AE9" s="64">
        <f t="shared" si="1"/>
        <v>0.6458333333333333</v>
      </c>
    </row>
    <row r="10" spans="1:31" s="3" customFormat="1" ht="11.25" customHeight="1" thickBot="1">
      <c r="A10" s="29">
        <f t="shared" si="2"/>
        <v>0.6451388888888888</v>
      </c>
      <c r="B10" s="29">
        <f t="shared" si="2"/>
        <v>0.6833333333333332</v>
      </c>
      <c r="C10" s="63">
        <f t="shared" si="2"/>
        <v>0.24583333333333332</v>
      </c>
      <c r="D10" s="66">
        <f t="shared" si="2"/>
        <v>0.32708333333333334</v>
      </c>
      <c r="E10" s="96">
        <f t="shared" si="2"/>
        <v>0.36874999999999997</v>
      </c>
      <c r="F10" s="66">
        <f t="shared" si="2"/>
        <v>0.4055555555555555</v>
      </c>
      <c r="G10" s="63">
        <f t="shared" si="2"/>
        <v>0.43333333333333335</v>
      </c>
      <c r="H10" s="66">
        <f t="shared" si="2"/>
        <v>0.5131944444444444</v>
      </c>
      <c r="I10" s="63">
        <f t="shared" si="2"/>
        <v>0.6694444444444444</v>
      </c>
      <c r="J10" s="29"/>
      <c r="K10" s="34"/>
      <c r="L10" s="39">
        <v>1.2</v>
      </c>
      <c r="M10" s="40">
        <f aca="true" t="shared" si="3" ref="M10:M21">M9+L10</f>
        <v>3.4000000000000004</v>
      </c>
      <c r="N10" s="36">
        <v>0.0006944444444444445</v>
      </c>
      <c r="O10" s="19" t="s">
        <v>53</v>
      </c>
      <c r="P10" s="16" t="s">
        <v>15</v>
      </c>
      <c r="Q10" s="17" t="s">
        <v>5</v>
      </c>
      <c r="R10" s="16" t="s">
        <v>34</v>
      </c>
      <c r="S10" s="31" t="s">
        <v>53</v>
      </c>
      <c r="T10" s="42">
        <v>0.001388888888888889</v>
      </c>
      <c r="U10" s="25"/>
      <c r="V10" s="27">
        <v>2</v>
      </c>
      <c r="W10" s="27">
        <f t="shared" si="0"/>
        <v>14.600000000000001</v>
      </c>
      <c r="X10" s="55"/>
      <c r="Y10" s="69">
        <f t="shared" si="1"/>
        <v>0.2243055555555555</v>
      </c>
      <c r="Z10" s="85">
        <f t="shared" si="1"/>
        <v>0.37986111111111115</v>
      </c>
      <c r="AA10" s="69">
        <f t="shared" si="1"/>
        <v>0.3944444444444444</v>
      </c>
      <c r="AB10" s="70">
        <f t="shared" si="1"/>
        <v>0.46388888888888885</v>
      </c>
      <c r="AC10" s="93">
        <f t="shared" si="1"/>
        <v>0.4958333333333333</v>
      </c>
      <c r="AD10" s="70">
        <f t="shared" si="1"/>
        <v>0.6020833333333333</v>
      </c>
      <c r="AE10" s="71">
        <f t="shared" si="1"/>
        <v>0.6444444444444444</v>
      </c>
    </row>
    <row r="11" spans="1:31" s="3" customFormat="1" ht="11.25" customHeight="1" thickBot="1">
      <c r="A11" s="29">
        <f t="shared" si="2"/>
        <v>0.6465277777777777</v>
      </c>
      <c r="B11" s="29">
        <f t="shared" si="2"/>
        <v>0.6847222222222221</v>
      </c>
      <c r="C11" s="63">
        <f t="shared" si="2"/>
        <v>0.2472222222222222</v>
      </c>
      <c r="D11" s="75">
        <f t="shared" si="2"/>
        <v>0.3284722222222222</v>
      </c>
      <c r="E11" s="96">
        <f t="shared" si="2"/>
        <v>0.37013888888888885</v>
      </c>
      <c r="F11" s="66">
        <f t="shared" si="2"/>
        <v>0.4069444444444444</v>
      </c>
      <c r="G11" s="63">
        <f t="shared" si="2"/>
        <v>0.43472222222222223</v>
      </c>
      <c r="H11" s="75">
        <f t="shared" si="2"/>
        <v>0.5145833333333333</v>
      </c>
      <c r="I11" s="79">
        <f t="shared" si="2"/>
        <v>0.6708333333333333</v>
      </c>
      <c r="J11" s="29"/>
      <c r="K11" s="34"/>
      <c r="L11" s="39">
        <v>2</v>
      </c>
      <c r="M11" s="40">
        <f t="shared" si="3"/>
        <v>5.4</v>
      </c>
      <c r="N11" s="36">
        <v>0.001388888888888889</v>
      </c>
      <c r="O11" s="19" t="s">
        <v>53</v>
      </c>
      <c r="P11" s="16" t="s">
        <v>16</v>
      </c>
      <c r="Q11" s="17" t="s">
        <v>6</v>
      </c>
      <c r="R11" s="16" t="s">
        <v>35</v>
      </c>
      <c r="S11" s="31" t="s">
        <v>53</v>
      </c>
      <c r="T11" s="42">
        <v>0.001388888888888889</v>
      </c>
      <c r="U11" s="25"/>
      <c r="V11" s="27">
        <v>0.8</v>
      </c>
      <c r="W11" s="27">
        <f t="shared" si="0"/>
        <v>12.600000000000001</v>
      </c>
      <c r="X11" s="55"/>
      <c r="Y11" s="69">
        <f t="shared" si="1"/>
        <v>0.22291666666666662</v>
      </c>
      <c r="Z11" s="86">
        <v>0.37847222222222227</v>
      </c>
      <c r="AA11" s="69">
        <f t="shared" si="1"/>
        <v>0.3930555555555555</v>
      </c>
      <c r="AB11" s="67">
        <f t="shared" si="1"/>
        <v>0.46249999999999997</v>
      </c>
      <c r="AC11" s="94">
        <f t="shared" si="1"/>
        <v>0.4944444444444444</v>
      </c>
      <c r="AD11" s="72">
        <v>0.6006944444444444</v>
      </c>
      <c r="AE11" s="69">
        <f t="shared" si="1"/>
        <v>0.6430555555555555</v>
      </c>
    </row>
    <row r="12" spans="1:31" s="3" customFormat="1" ht="11.25" customHeight="1" thickBot="1">
      <c r="A12" s="29">
        <f t="shared" si="2"/>
        <v>0.6472222222222221</v>
      </c>
      <c r="B12" s="29">
        <f t="shared" si="2"/>
        <v>0.6854166666666666</v>
      </c>
      <c r="C12" s="74">
        <f t="shared" si="2"/>
        <v>0.24791666666666665</v>
      </c>
      <c r="D12" s="88">
        <f t="shared" si="2"/>
        <v>0.32916666666666666</v>
      </c>
      <c r="E12" s="97">
        <f t="shared" si="2"/>
        <v>0.3708333333333333</v>
      </c>
      <c r="F12" s="66">
        <f t="shared" si="2"/>
        <v>0.40763888888888883</v>
      </c>
      <c r="G12" s="63">
        <f t="shared" si="2"/>
        <v>0.4354166666666667</v>
      </c>
      <c r="H12" s="88">
        <f t="shared" si="2"/>
        <v>0.5152777777777777</v>
      </c>
      <c r="I12" s="90">
        <f t="shared" si="2"/>
        <v>0.6715277777777777</v>
      </c>
      <c r="J12" s="36"/>
      <c r="K12" s="34"/>
      <c r="L12" s="39">
        <v>0.8</v>
      </c>
      <c r="M12" s="40">
        <f t="shared" si="3"/>
        <v>6.2</v>
      </c>
      <c r="N12" s="36">
        <v>0.0006944444444444445</v>
      </c>
      <c r="O12" s="19" t="s">
        <v>53</v>
      </c>
      <c r="P12" s="16" t="s">
        <v>42</v>
      </c>
      <c r="Q12" s="17" t="s">
        <v>7</v>
      </c>
      <c r="R12" s="16" t="s">
        <v>36</v>
      </c>
      <c r="S12" s="31" t="s">
        <v>53</v>
      </c>
      <c r="T12" s="42">
        <v>0.0006944444444444445</v>
      </c>
      <c r="U12" s="27">
        <v>0.9</v>
      </c>
      <c r="V12" s="27">
        <v>0.9</v>
      </c>
      <c r="W12" s="27">
        <f t="shared" si="0"/>
        <v>11.8</v>
      </c>
      <c r="X12" s="55"/>
      <c r="Y12" s="69">
        <f t="shared" si="1"/>
        <v>0.22152777777777774</v>
      </c>
      <c r="Z12" s="87">
        <f>Z13+$T12</f>
        <v>0.3694444444444444</v>
      </c>
      <c r="AA12" s="69">
        <f t="shared" si="1"/>
        <v>0.3916666666666666</v>
      </c>
      <c r="AB12" s="68">
        <f t="shared" si="1"/>
        <v>0.4611111111111111</v>
      </c>
      <c r="AC12" s="93">
        <f t="shared" si="1"/>
        <v>0.4930555555555555</v>
      </c>
      <c r="AD12" s="73">
        <f>AD13+$T12</f>
        <v>0.5916666666666667</v>
      </c>
      <c r="AE12" s="69">
        <f t="shared" si="1"/>
        <v>0.6416666666666666</v>
      </c>
    </row>
    <row r="13" spans="1:31" s="3" customFormat="1" ht="11.25" customHeight="1" thickBot="1">
      <c r="A13" s="29">
        <f aca="true" t="shared" si="4" ref="A13:A21">A12+$N13</f>
        <v>0.6479166666666666</v>
      </c>
      <c r="B13" s="29"/>
      <c r="C13" s="74">
        <f aca="true" t="shared" si="5" ref="C13:C21">C12+$N13</f>
        <v>0.2486111111111111</v>
      </c>
      <c r="D13" s="77">
        <v>0.33819444444444446</v>
      </c>
      <c r="E13" s="97">
        <f aca="true" t="shared" si="6" ref="E13:E21">E12+$N13</f>
        <v>0.37152777777777773</v>
      </c>
      <c r="F13" s="66">
        <f aca="true" t="shared" si="7" ref="F13:F21">F12+$N13</f>
        <v>0.40833333333333327</v>
      </c>
      <c r="G13" s="63">
        <f aca="true" t="shared" si="8" ref="G13:G21">G12+$N13</f>
        <v>0.4361111111111111</v>
      </c>
      <c r="H13" s="77">
        <v>0.5243055555555556</v>
      </c>
      <c r="I13" s="81">
        <v>0.6805555555555555</v>
      </c>
      <c r="J13" s="29"/>
      <c r="K13" s="34"/>
      <c r="L13" s="39">
        <v>0.9</v>
      </c>
      <c r="M13" s="40">
        <f t="shared" si="3"/>
        <v>7.1000000000000005</v>
      </c>
      <c r="N13" s="36">
        <v>0.0006944444444444445</v>
      </c>
      <c r="O13" s="19" t="s">
        <v>53</v>
      </c>
      <c r="P13" s="16" t="s">
        <v>24</v>
      </c>
      <c r="Q13" s="17" t="s">
        <v>8</v>
      </c>
      <c r="R13" s="16" t="s">
        <v>37</v>
      </c>
      <c r="S13" s="31" t="s">
        <v>53</v>
      </c>
      <c r="T13" s="42">
        <v>0.001388888888888889</v>
      </c>
      <c r="U13" s="27">
        <v>1.9</v>
      </c>
      <c r="V13" s="27">
        <v>1.9</v>
      </c>
      <c r="W13" s="27">
        <f t="shared" si="0"/>
        <v>10.9</v>
      </c>
      <c r="X13" s="55"/>
      <c r="Y13" s="69">
        <f t="shared" si="1"/>
        <v>0.2208333333333333</v>
      </c>
      <c r="Z13" s="86">
        <v>0.36874999999999997</v>
      </c>
      <c r="AA13" s="69">
        <f t="shared" si="1"/>
        <v>0.39097222222222217</v>
      </c>
      <c r="AB13" s="68">
        <f t="shared" si="1"/>
        <v>0.46041666666666664</v>
      </c>
      <c r="AC13" s="94">
        <f t="shared" si="1"/>
        <v>0.4923611111111111</v>
      </c>
      <c r="AD13" s="72">
        <v>0.5909722222222222</v>
      </c>
      <c r="AE13" s="69">
        <f t="shared" si="1"/>
        <v>0.6409722222222222</v>
      </c>
    </row>
    <row r="14" spans="1:31" s="3" customFormat="1" ht="11.25" customHeight="1" thickBot="1">
      <c r="A14" s="29">
        <f t="shared" si="4"/>
        <v>0.6493055555555555</v>
      </c>
      <c r="B14" s="29"/>
      <c r="C14" s="74">
        <f t="shared" si="5"/>
        <v>0.24999999999999997</v>
      </c>
      <c r="D14" s="78">
        <v>0.3451388888888889</v>
      </c>
      <c r="E14" s="97">
        <f t="shared" si="6"/>
        <v>0.3729166666666666</v>
      </c>
      <c r="F14" s="66">
        <f t="shared" si="7"/>
        <v>0.40972222222222215</v>
      </c>
      <c r="G14" s="63">
        <f t="shared" si="8"/>
        <v>0.4375</v>
      </c>
      <c r="H14" s="78">
        <v>0.53125</v>
      </c>
      <c r="I14" s="63">
        <f aca="true" t="shared" si="9" ref="I14:I21">I13+$N14</f>
        <v>0.6819444444444444</v>
      </c>
      <c r="J14" s="29"/>
      <c r="K14" s="34"/>
      <c r="L14" s="39">
        <v>1.9</v>
      </c>
      <c r="M14" s="40">
        <f t="shared" si="3"/>
        <v>9</v>
      </c>
      <c r="N14" s="36">
        <v>0.001388888888888889</v>
      </c>
      <c r="O14" s="19" t="s">
        <v>53</v>
      </c>
      <c r="P14" s="16" t="s">
        <v>25</v>
      </c>
      <c r="Q14" s="17" t="s">
        <v>9</v>
      </c>
      <c r="R14" s="16" t="s">
        <v>38</v>
      </c>
      <c r="S14" s="31" t="s">
        <v>53</v>
      </c>
      <c r="T14" s="42">
        <v>0.001388888888888889</v>
      </c>
      <c r="U14" s="27">
        <v>1.6</v>
      </c>
      <c r="V14" s="27">
        <v>1.6</v>
      </c>
      <c r="W14" s="27">
        <f t="shared" si="0"/>
        <v>9</v>
      </c>
      <c r="X14" s="55"/>
      <c r="Y14" s="69">
        <f t="shared" si="1"/>
        <v>0.21944444444444441</v>
      </c>
      <c r="Z14" s="83">
        <f t="shared" si="1"/>
        <v>0.36180555555555555</v>
      </c>
      <c r="AA14" s="69">
        <f t="shared" si="1"/>
        <v>0.3895833333333333</v>
      </c>
      <c r="AB14" s="68">
        <f t="shared" si="1"/>
        <v>0.45902777777777776</v>
      </c>
      <c r="AC14" s="93">
        <f t="shared" si="1"/>
        <v>0.4909722222222222</v>
      </c>
      <c r="AD14" s="68">
        <f t="shared" si="1"/>
        <v>0.5840277777777778</v>
      </c>
      <c r="AE14" s="69">
        <f t="shared" si="1"/>
        <v>0.6395833333333333</v>
      </c>
    </row>
    <row r="15" spans="1:31" s="3" customFormat="1" ht="11.25" customHeight="1">
      <c r="A15" s="29">
        <f t="shared" si="4"/>
        <v>0.6506944444444444</v>
      </c>
      <c r="B15" s="29"/>
      <c r="C15" s="63">
        <f t="shared" si="5"/>
        <v>0.2513888888888889</v>
      </c>
      <c r="D15" s="76">
        <f aca="true" t="shared" si="10" ref="D15:D21">D14+$N15</f>
        <v>0.34652777777777777</v>
      </c>
      <c r="E15" s="96">
        <f t="shared" si="6"/>
        <v>0.3743055555555555</v>
      </c>
      <c r="F15" s="66">
        <f t="shared" si="7"/>
        <v>0.41111111111111104</v>
      </c>
      <c r="G15" s="63">
        <f t="shared" si="8"/>
        <v>0.4388888888888889</v>
      </c>
      <c r="H15" s="76">
        <f aca="true" t="shared" si="11" ref="H15:H21">H14+$N15</f>
        <v>0.5326388888888889</v>
      </c>
      <c r="I15" s="80">
        <f t="shared" si="9"/>
        <v>0.6833333333333332</v>
      </c>
      <c r="J15" s="29"/>
      <c r="K15" s="34"/>
      <c r="L15" s="39">
        <v>1.6</v>
      </c>
      <c r="M15" s="40">
        <f t="shared" si="3"/>
        <v>10.6</v>
      </c>
      <c r="N15" s="36">
        <v>0.001388888888888889</v>
      </c>
      <c r="O15" s="19" t="s">
        <v>53</v>
      </c>
      <c r="P15" s="16" t="s">
        <v>26</v>
      </c>
      <c r="Q15" s="17" t="s">
        <v>10</v>
      </c>
      <c r="R15" s="16" t="s">
        <v>39</v>
      </c>
      <c r="S15" s="31" t="s">
        <v>53</v>
      </c>
      <c r="T15" s="42">
        <v>0.001388888888888889</v>
      </c>
      <c r="U15" s="27">
        <v>1.5</v>
      </c>
      <c r="V15" s="27">
        <v>1.5</v>
      </c>
      <c r="W15" s="27">
        <f t="shared" si="0"/>
        <v>7.4</v>
      </c>
      <c r="X15" s="55"/>
      <c r="Y15" s="64">
        <f t="shared" si="1"/>
        <v>0.21805555555555553</v>
      </c>
      <c r="Z15" s="84">
        <f t="shared" si="1"/>
        <v>0.36041666666666666</v>
      </c>
      <c r="AA15" s="64">
        <f t="shared" si="1"/>
        <v>0.3881944444444444</v>
      </c>
      <c r="AB15" s="67">
        <f t="shared" si="1"/>
        <v>0.4576388888888889</v>
      </c>
      <c r="AC15" s="93">
        <f t="shared" si="1"/>
        <v>0.4895833333333333</v>
      </c>
      <c r="AD15" s="67">
        <f t="shared" si="1"/>
        <v>0.5826388888888889</v>
      </c>
      <c r="AE15" s="64">
        <f t="shared" si="1"/>
        <v>0.6381944444444444</v>
      </c>
    </row>
    <row r="16" spans="1:31" s="3" customFormat="1" ht="11.25" customHeight="1">
      <c r="A16" s="29">
        <f t="shared" si="4"/>
        <v>0.6520833333333332</v>
      </c>
      <c r="B16" s="29"/>
      <c r="C16" s="63">
        <f t="shared" si="5"/>
        <v>0.25277777777777777</v>
      </c>
      <c r="D16" s="66">
        <f t="shared" si="10"/>
        <v>0.34791666666666665</v>
      </c>
      <c r="E16" s="96">
        <f t="shared" si="6"/>
        <v>0.3756944444444444</v>
      </c>
      <c r="F16" s="66">
        <f t="shared" si="7"/>
        <v>0.4124999999999999</v>
      </c>
      <c r="G16" s="63">
        <f t="shared" si="8"/>
        <v>0.44027777777777777</v>
      </c>
      <c r="H16" s="66">
        <f t="shared" si="11"/>
        <v>0.5340277777777778</v>
      </c>
      <c r="I16" s="63">
        <f t="shared" si="9"/>
        <v>0.6847222222222221</v>
      </c>
      <c r="J16" s="29"/>
      <c r="K16" s="34"/>
      <c r="L16" s="39">
        <v>1.5</v>
      </c>
      <c r="M16" s="40">
        <f t="shared" si="3"/>
        <v>12.1</v>
      </c>
      <c r="N16" s="36">
        <v>0.001388888888888889</v>
      </c>
      <c r="O16" s="19" t="s">
        <v>53</v>
      </c>
      <c r="P16" s="16" t="s">
        <v>18</v>
      </c>
      <c r="Q16" s="17" t="s">
        <v>19</v>
      </c>
      <c r="R16" s="16" t="s">
        <v>18</v>
      </c>
      <c r="S16" s="31" t="s">
        <v>53</v>
      </c>
      <c r="T16" s="42">
        <v>0.001388888888888889</v>
      </c>
      <c r="U16" s="27">
        <v>1.4</v>
      </c>
      <c r="V16" s="27">
        <v>1.4</v>
      </c>
      <c r="W16" s="27">
        <f t="shared" si="0"/>
        <v>5.9</v>
      </c>
      <c r="X16" s="55"/>
      <c r="Y16" s="64">
        <f t="shared" si="1"/>
        <v>0.21666666666666665</v>
      </c>
      <c r="Z16" s="84">
        <f t="shared" si="1"/>
        <v>0.3590277777777778</v>
      </c>
      <c r="AA16" s="64">
        <f t="shared" si="1"/>
        <v>0.3868055555555555</v>
      </c>
      <c r="AB16" s="67">
        <f t="shared" si="1"/>
        <v>0.45625</v>
      </c>
      <c r="AC16" s="93">
        <f t="shared" si="1"/>
        <v>0.48819444444444443</v>
      </c>
      <c r="AD16" s="67">
        <f t="shared" si="1"/>
        <v>0.58125</v>
      </c>
      <c r="AE16" s="64">
        <f t="shared" si="1"/>
        <v>0.6368055555555555</v>
      </c>
    </row>
    <row r="17" spans="1:31" s="3" customFormat="1" ht="11.25" customHeight="1">
      <c r="A17" s="29">
        <f t="shared" si="4"/>
        <v>0.6534722222222221</v>
      </c>
      <c r="B17" s="29"/>
      <c r="C17" s="63">
        <f t="shared" si="5"/>
        <v>0.25416666666666665</v>
      </c>
      <c r="D17" s="66">
        <f t="shared" si="10"/>
        <v>0.34930555555555554</v>
      </c>
      <c r="E17" s="96">
        <f t="shared" si="6"/>
        <v>0.37708333333333327</v>
      </c>
      <c r="F17" s="66">
        <f t="shared" si="7"/>
        <v>0.4138888888888888</v>
      </c>
      <c r="G17" s="63">
        <f t="shared" si="8"/>
        <v>0.44166666666666665</v>
      </c>
      <c r="H17" s="66">
        <f t="shared" si="11"/>
        <v>0.5354166666666667</v>
      </c>
      <c r="I17" s="63">
        <f t="shared" si="9"/>
        <v>0.686111111111111</v>
      </c>
      <c r="J17" s="29"/>
      <c r="K17" s="34"/>
      <c r="L17" s="39">
        <v>1.4</v>
      </c>
      <c r="M17" s="40">
        <f t="shared" si="3"/>
        <v>13.5</v>
      </c>
      <c r="N17" s="36">
        <v>0.001388888888888889</v>
      </c>
      <c r="O17" s="19" t="s">
        <v>53</v>
      </c>
      <c r="P17" s="16" t="s">
        <v>27</v>
      </c>
      <c r="Q17" s="17" t="s">
        <v>20</v>
      </c>
      <c r="R17" s="16" t="s">
        <v>40</v>
      </c>
      <c r="S17" s="31" t="s">
        <v>53</v>
      </c>
      <c r="T17" s="42">
        <v>0.0006944444444444445</v>
      </c>
      <c r="U17" s="27">
        <v>0.9</v>
      </c>
      <c r="V17" s="27">
        <v>0.9</v>
      </c>
      <c r="W17" s="27">
        <f t="shared" si="0"/>
        <v>4.5</v>
      </c>
      <c r="X17" s="55"/>
      <c r="Y17" s="64">
        <f t="shared" si="1"/>
        <v>0.21527777777777776</v>
      </c>
      <c r="Z17" s="84">
        <f t="shared" si="1"/>
        <v>0.3576388888888889</v>
      </c>
      <c r="AA17" s="64">
        <f t="shared" si="1"/>
        <v>0.38541666666666663</v>
      </c>
      <c r="AB17" s="67">
        <f t="shared" si="1"/>
        <v>0.4548611111111111</v>
      </c>
      <c r="AC17" s="93">
        <f t="shared" si="1"/>
        <v>0.48680555555555555</v>
      </c>
      <c r="AD17" s="67">
        <f t="shared" si="1"/>
        <v>0.5798611111111112</v>
      </c>
      <c r="AE17" s="64">
        <f t="shared" si="1"/>
        <v>0.6354166666666666</v>
      </c>
    </row>
    <row r="18" spans="1:31" s="3" customFormat="1" ht="11.25" customHeight="1">
      <c r="A18" s="29">
        <f t="shared" si="4"/>
        <v>0.6541666666666666</v>
      </c>
      <c r="B18" s="29"/>
      <c r="C18" s="63">
        <f t="shared" si="5"/>
        <v>0.2548611111111111</v>
      </c>
      <c r="D18" s="66">
        <f t="shared" si="10"/>
        <v>0.35</v>
      </c>
      <c r="E18" s="96">
        <f t="shared" si="6"/>
        <v>0.3777777777777777</v>
      </c>
      <c r="F18" s="66">
        <f t="shared" si="7"/>
        <v>0.41458333333333325</v>
      </c>
      <c r="G18" s="63">
        <f t="shared" si="8"/>
        <v>0.4423611111111111</v>
      </c>
      <c r="H18" s="66">
        <f t="shared" si="11"/>
        <v>0.5361111111111111</v>
      </c>
      <c r="I18" s="63">
        <f t="shared" si="9"/>
        <v>0.6868055555555554</v>
      </c>
      <c r="J18" s="29"/>
      <c r="K18" s="34"/>
      <c r="L18" s="39">
        <v>0.9</v>
      </c>
      <c r="M18" s="40">
        <f t="shared" si="3"/>
        <v>14.4</v>
      </c>
      <c r="N18" s="36">
        <v>0.0006944444444444445</v>
      </c>
      <c r="O18" s="19" t="s">
        <v>53</v>
      </c>
      <c r="P18" s="16" t="s">
        <v>28</v>
      </c>
      <c r="Q18" s="17" t="s">
        <v>46</v>
      </c>
      <c r="R18" s="16" t="s">
        <v>41</v>
      </c>
      <c r="S18" s="31" t="s">
        <v>53</v>
      </c>
      <c r="T18" s="42">
        <v>0.001388888888888889</v>
      </c>
      <c r="U18" s="27">
        <v>1.9</v>
      </c>
      <c r="V18" s="27">
        <v>1.7</v>
      </c>
      <c r="W18" s="27">
        <f t="shared" si="0"/>
        <v>3.5999999999999996</v>
      </c>
      <c r="X18" s="55"/>
      <c r="Y18" s="64">
        <f t="shared" si="1"/>
        <v>0.21458333333333332</v>
      </c>
      <c r="Z18" s="84">
        <f t="shared" si="1"/>
        <v>0.35694444444444445</v>
      </c>
      <c r="AA18" s="64">
        <f t="shared" si="1"/>
        <v>0.3847222222222222</v>
      </c>
      <c r="AB18" s="67">
        <f t="shared" si="1"/>
        <v>0.45416666666666666</v>
      </c>
      <c r="AC18" s="93">
        <f t="shared" si="1"/>
        <v>0.4861111111111111</v>
      </c>
      <c r="AD18" s="67">
        <f t="shared" si="1"/>
        <v>0.5791666666666667</v>
      </c>
      <c r="AE18" s="64">
        <f t="shared" si="1"/>
        <v>0.6347222222222222</v>
      </c>
    </row>
    <row r="19" spans="1:31" s="3" customFormat="1" ht="11.25" customHeight="1">
      <c r="A19" s="29">
        <f t="shared" si="4"/>
        <v>0.6555555555555554</v>
      </c>
      <c r="B19" s="29"/>
      <c r="C19" s="63">
        <f t="shared" si="5"/>
        <v>0.25625</v>
      </c>
      <c r="D19" s="66">
        <f t="shared" si="10"/>
        <v>0.35138888888888886</v>
      </c>
      <c r="E19" s="96">
        <f t="shared" si="6"/>
        <v>0.3791666666666666</v>
      </c>
      <c r="F19" s="66">
        <f t="shared" si="7"/>
        <v>0.41597222222222213</v>
      </c>
      <c r="G19" s="63">
        <f t="shared" si="8"/>
        <v>0.44375</v>
      </c>
      <c r="H19" s="66">
        <f t="shared" si="11"/>
        <v>0.5375</v>
      </c>
      <c r="I19" s="63">
        <f t="shared" si="9"/>
        <v>0.6881944444444443</v>
      </c>
      <c r="J19" s="29"/>
      <c r="K19" s="34"/>
      <c r="L19" s="39">
        <v>1.7</v>
      </c>
      <c r="M19" s="40">
        <f t="shared" si="3"/>
        <v>16.1</v>
      </c>
      <c r="N19" s="36">
        <v>0.001388888888888889</v>
      </c>
      <c r="O19" s="19" t="s">
        <v>53</v>
      </c>
      <c r="P19" s="16" t="s">
        <v>29</v>
      </c>
      <c r="Q19" s="17" t="s">
        <v>11</v>
      </c>
      <c r="R19" s="16" t="s">
        <v>21</v>
      </c>
      <c r="S19" s="31" t="s">
        <v>53</v>
      </c>
      <c r="T19" s="42">
        <v>0.0006944444444444445</v>
      </c>
      <c r="U19" s="27">
        <v>1</v>
      </c>
      <c r="V19" s="27">
        <v>1</v>
      </c>
      <c r="W19" s="27">
        <f t="shared" si="0"/>
        <v>1.9</v>
      </c>
      <c r="X19" s="55"/>
      <c r="Y19" s="64">
        <f t="shared" si="1"/>
        <v>0.21319444444444444</v>
      </c>
      <c r="Z19" s="84">
        <f t="shared" si="1"/>
        <v>0.35555555555555557</v>
      </c>
      <c r="AA19" s="64">
        <f t="shared" si="1"/>
        <v>0.3833333333333333</v>
      </c>
      <c r="AB19" s="67">
        <f t="shared" si="1"/>
        <v>0.4527777777777778</v>
      </c>
      <c r="AC19" s="93">
        <f t="shared" si="1"/>
        <v>0.4847222222222222</v>
      </c>
      <c r="AD19" s="67">
        <f t="shared" si="1"/>
        <v>0.5777777777777778</v>
      </c>
      <c r="AE19" s="64">
        <f t="shared" si="1"/>
        <v>0.6333333333333333</v>
      </c>
    </row>
    <row r="20" spans="1:31" s="3" customFormat="1" ht="11.25" customHeight="1">
      <c r="A20" s="29">
        <f t="shared" si="4"/>
        <v>0.6562499999999999</v>
      </c>
      <c r="B20" s="29"/>
      <c r="C20" s="63">
        <f t="shared" si="5"/>
        <v>0.2569444444444444</v>
      </c>
      <c r="D20" s="66">
        <f t="shared" si="10"/>
        <v>0.3520833333333333</v>
      </c>
      <c r="E20" s="96">
        <f t="shared" si="6"/>
        <v>0.37986111111111104</v>
      </c>
      <c r="F20" s="66">
        <f t="shared" si="7"/>
        <v>0.4166666666666666</v>
      </c>
      <c r="G20" s="63">
        <f t="shared" si="8"/>
        <v>0.4444444444444444</v>
      </c>
      <c r="H20" s="66">
        <f t="shared" si="11"/>
        <v>0.5381944444444444</v>
      </c>
      <c r="I20" s="63">
        <f t="shared" si="9"/>
        <v>0.6888888888888888</v>
      </c>
      <c r="J20" s="29"/>
      <c r="K20" s="34"/>
      <c r="L20" s="39">
        <v>1</v>
      </c>
      <c r="M20" s="40">
        <f t="shared" si="3"/>
        <v>17.1</v>
      </c>
      <c r="N20" s="36">
        <v>0.0006944444444444445</v>
      </c>
      <c r="O20" s="19" t="s">
        <v>53</v>
      </c>
      <c r="P20" s="16" t="s">
        <v>30</v>
      </c>
      <c r="Q20" s="17" t="s">
        <v>12</v>
      </c>
      <c r="R20" s="16" t="s">
        <v>22</v>
      </c>
      <c r="S20" s="31" t="s">
        <v>53</v>
      </c>
      <c r="T20" s="42">
        <v>0.0006944444444444445</v>
      </c>
      <c r="U20" s="25">
        <v>0.9</v>
      </c>
      <c r="V20" s="27">
        <v>0.9</v>
      </c>
      <c r="W20" s="27">
        <f>W21+V20</f>
        <v>0.9</v>
      </c>
      <c r="X20" s="55"/>
      <c r="Y20" s="64">
        <f>Y21+$T20</f>
        <v>0.2125</v>
      </c>
      <c r="Z20" s="84">
        <f t="shared" si="1"/>
        <v>0.3548611111111111</v>
      </c>
      <c r="AA20" s="64">
        <f t="shared" si="1"/>
        <v>0.38263888888888886</v>
      </c>
      <c r="AB20" s="67">
        <f t="shared" si="1"/>
        <v>0.45208333333333334</v>
      </c>
      <c r="AC20" s="93">
        <f t="shared" si="1"/>
        <v>0.4840277777777778</v>
      </c>
      <c r="AD20" s="67">
        <f t="shared" si="1"/>
        <v>0.5770833333333334</v>
      </c>
      <c r="AE20" s="64">
        <f t="shared" si="1"/>
        <v>0.6326388888888889</v>
      </c>
    </row>
    <row r="21" spans="1:31" s="3" customFormat="1" ht="11.25" customHeight="1" thickBot="1">
      <c r="A21" s="29">
        <f t="shared" si="4"/>
        <v>0.6569444444444443</v>
      </c>
      <c r="B21" s="29"/>
      <c r="C21" s="63">
        <f t="shared" si="5"/>
        <v>0.25763888888888886</v>
      </c>
      <c r="D21" s="66">
        <f t="shared" si="10"/>
        <v>0.35277777777777775</v>
      </c>
      <c r="E21" s="96">
        <f t="shared" si="6"/>
        <v>0.3805555555555555</v>
      </c>
      <c r="F21" s="66">
        <f t="shared" si="7"/>
        <v>0.417361111111111</v>
      </c>
      <c r="G21" s="63">
        <f t="shared" si="8"/>
        <v>0.44513888888888886</v>
      </c>
      <c r="H21" s="66">
        <f t="shared" si="11"/>
        <v>0.5388888888888889</v>
      </c>
      <c r="I21" s="63">
        <f t="shared" si="9"/>
        <v>0.6895833333333332</v>
      </c>
      <c r="J21" s="29"/>
      <c r="K21" s="34"/>
      <c r="L21" s="39">
        <v>0.9</v>
      </c>
      <c r="M21" s="40">
        <f t="shared" si="3"/>
        <v>18</v>
      </c>
      <c r="N21" s="36">
        <v>0.0006944444444444445</v>
      </c>
      <c r="O21" s="19" t="s">
        <v>53</v>
      </c>
      <c r="P21" s="16" t="s">
        <v>43</v>
      </c>
      <c r="Q21" s="17" t="s">
        <v>47</v>
      </c>
      <c r="R21" s="16" t="s">
        <v>23</v>
      </c>
      <c r="S21" s="31" t="s">
        <v>53</v>
      </c>
      <c r="T21" s="42">
        <v>0.0006944444444444445</v>
      </c>
      <c r="U21" s="25">
        <v>0</v>
      </c>
      <c r="V21" s="27">
        <v>0</v>
      </c>
      <c r="W21" s="27">
        <v>0</v>
      </c>
      <c r="X21" s="55"/>
      <c r="Y21" s="64">
        <v>0.21180555555555555</v>
      </c>
      <c r="Z21" s="84">
        <v>0.3541666666666667</v>
      </c>
      <c r="AA21" s="64">
        <v>0.3819444444444444</v>
      </c>
      <c r="AB21" s="67">
        <v>0.4513888888888889</v>
      </c>
      <c r="AC21" s="93">
        <v>0.48333333333333334</v>
      </c>
      <c r="AD21" s="67">
        <v>0.576388888888889</v>
      </c>
      <c r="AE21" s="64">
        <v>0.6319444444444444</v>
      </c>
    </row>
    <row r="22" spans="1:31" s="3" customFormat="1" ht="9.75" customHeight="1" thickBot="1">
      <c r="A22" s="4"/>
      <c r="B22" s="4"/>
      <c r="C22" s="4"/>
      <c r="D22" s="4"/>
      <c r="E22" s="89" t="s">
        <v>84</v>
      </c>
      <c r="F22" s="4" t="s">
        <v>83</v>
      </c>
      <c r="G22" s="4" t="s">
        <v>83</v>
      </c>
      <c r="H22" s="4"/>
      <c r="I22" s="4"/>
      <c r="J22" s="4"/>
      <c r="K22" s="4"/>
      <c r="L22" s="51">
        <f>SUM(L7:L21)</f>
        <v>17.9</v>
      </c>
      <c r="M22" s="52"/>
      <c r="N22" s="4"/>
      <c r="O22" s="4"/>
      <c r="P22" s="5"/>
      <c r="Q22" s="6"/>
      <c r="R22" s="5"/>
      <c r="S22" s="5"/>
      <c r="T22" s="14"/>
      <c r="U22" s="52">
        <f>SUM(U7:U21)</f>
        <v>12.000000000000002</v>
      </c>
      <c r="V22" s="52">
        <f>SUM(V7:V21)</f>
        <v>17.9</v>
      </c>
      <c r="W22" s="52"/>
      <c r="X22" s="12"/>
      <c r="Y22" s="4"/>
      <c r="Z22" s="4"/>
      <c r="AA22" s="4"/>
      <c r="AB22" s="4"/>
      <c r="AC22" s="4"/>
      <c r="AD22" s="4"/>
      <c r="AE22" s="4"/>
    </row>
    <row r="23" spans="1:31" s="11" customFormat="1" ht="9" customHeight="1">
      <c r="A23" s="7"/>
      <c r="B23" s="7"/>
      <c r="C23" s="7" t="s">
        <v>48</v>
      </c>
      <c r="D23" s="7"/>
      <c r="E23" s="7"/>
      <c r="F23" s="7"/>
      <c r="G23" s="7"/>
      <c r="H23" s="7"/>
      <c r="I23" s="7"/>
      <c r="J23" s="7"/>
      <c r="K23" s="4"/>
      <c r="L23" s="7"/>
      <c r="M23" s="1"/>
      <c r="N23" s="4"/>
      <c r="O23" s="4"/>
      <c r="P23" s="5"/>
      <c r="Q23" s="6"/>
      <c r="R23" s="5"/>
      <c r="S23" s="5"/>
      <c r="T23" s="5"/>
      <c r="U23" s="5"/>
      <c r="V23" s="5"/>
      <c r="W23" s="1"/>
      <c r="X23" s="1"/>
      <c r="Y23" s="4"/>
      <c r="Z23" s="4"/>
      <c r="AA23" s="4"/>
      <c r="AB23" s="4"/>
      <c r="AC23" s="4"/>
      <c r="AD23" s="4"/>
      <c r="AE23" s="4"/>
    </row>
    <row r="24" spans="1:31" s="11" customFormat="1" ht="9" customHeight="1">
      <c r="A24" s="44"/>
      <c r="B24" s="7"/>
      <c r="C24" s="7"/>
      <c r="D24" s="7"/>
      <c r="E24" s="7"/>
      <c r="F24" s="7"/>
      <c r="G24" s="7"/>
      <c r="H24" s="7"/>
      <c r="I24" s="7"/>
      <c r="J24" s="7"/>
      <c r="K24" s="4"/>
      <c r="L24" s="7"/>
      <c r="M24" s="1"/>
      <c r="N24" s="4"/>
      <c r="O24" s="4"/>
      <c r="P24" s="5"/>
      <c r="Q24" s="6"/>
      <c r="R24" s="5"/>
      <c r="S24" s="5"/>
      <c r="T24" s="5"/>
      <c r="U24" s="5"/>
      <c r="V24" s="5"/>
      <c r="W24" s="1"/>
      <c r="X24" s="1"/>
      <c r="Y24" s="4"/>
      <c r="Z24" s="4"/>
      <c r="AA24" s="4"/>
      <c r="AB24" s="4"/>
      <c r="AC24" s="4"/>
      <c r="AD24" s="4"/>
      <c r="AE24" s="4"/>
    </row>
    <row r="25" spans="1:31" s="11" customFormat="1" ht="10.5" customHeight="1">
      <c r="A25" s="45"/>
      <c r="B25" s="10"/>
      <c r="C25" s="10"/>
      <c r="D25" s="10"/>
      <c r="E25" s="10"/>
      <c r="F25" s="10"/>
      <c r="G25" s="10"/>
      <c r="H25" s="10"/>
      <c r="I25" s="10"/>
      <c r="J25" s="10"/>
      <c r="K25" s="8"/>
      <c r="L25" s="1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11" customFormat="1" ht="10.5" customHeight="1">
      <c r="A26" s="46"/>
      <c r="B26" s="8"/>
      <c r="C26" s="8" t="s">
        <v>87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11" customFormat="1" ht="12.75">
      <c r="A27" s="46"/>
      <c r="B27" s="8"/>
      <c r="C27" s="8" t="s">
        <v>85</v>
      </c>
      <c r="D27" s="8"/>
      <c r="E27" s="8"/>
      <c r="F27" s="8"/>
      <c r="G27" s="8"/>
      <c r="H27" s="8"/>
      <c r="I27" s="8"/>
      <c r="J27" s="8"/>
      <c r="K27" s="3"/>
      <c r="L27" s="8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9"/>
      <c r="Z27" s="9"/>
      <c r="AA27" s="9"/>
      <c r="AB27" s="9"/>
      <c r="AC27" s="9"/>
      <c r="AD27" s="9"/>
      <c r="AE27" s="9"/>
    </row>
    <row r="28" spans="1:51" s="11" customFormat="1" ht="12.75">
      <c r="A28" s="47"/>
      <c r="B28" s="9"/>
      <c r="C28" s="9"/>
      <c r="D28" s="9"/>
      <c r="E28" s="9"/>
      <c r="F28" s="9"/>
      <c r="G28" s="9"/>
      <c r="H28" s="9"/>
      <c r="I28" s="9"/>
      <c r="J28" s="9"/>
      <c r="K28" s="3"/>
      <c r="L28" s="9"/>
      <c r="M28" s="3"/>
      <c r="N28" s="3"/>
      <c r="O28" s="3"/>
      <c r="P28" s="3"/>
      <c r="Q28" s="99"/>
      <c r="R28" s="99"/>
      <c r="S28" s="99"/>
      <c r="T28" s="99"/>
      <c r="U28" s="99"/>
      <c r="V28" s="99"/>
      <c r="W28" s="99"/>
      <c r="X28" s="99"/>
      <c r="Y28" s="9"/>
      <c r="Z28" s="9"/>
      <c r="AA28" s="9"/>
      <c r="AB28" s="9"/>
      <c r="AC28" s="9"/>
      <c r="AD28" s="9"/>
      <c r="AE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11" customFormat="1" ht="12.75">
      <c r="A29" s="47"/>
      <c r="B29" s="9"/>
      <c r="C29" s="9"/>
      <c r="D29" s="9"/>
      <c r="E29" s="9"/>
      <c r="F29" s="9"/>
      <c r="G29" s="9"/>
      <c r="H29" s="9"/>
      <c r="I29" s="9"/>
      <c r="J29" s="9"/>
      <c r="K29" s="3"/>
      <c r="L29" s="9"/>
      <c r="M29" s="3"/>
      <c r="N29" s="3"/>
      <c r="O29" s="3"/>
      <c r="P29" s="3"/>
      <c r="Q29" s="99"/>
      <c r="R29" s="99"/>
      <c r="S29" s="99"/>
      <c r="T29" s="99"/>
      <c r="U29" s="99"/>
      <c r="V29" s="99"/>
      <c r="W29" s="99"/>
      <c r="X29" s="99"/>
      <c r="Y29" s="9"/>
      <c r="Z29" s="9"/>
      <c r="AA29" s="9"/>
      <c r="AB29" s="9"/>
      <c r="AC29" s="9"/>
      <c r="AD29" s="9"/>
      <c r="AE29" s="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11" customFormat="1" ht="12.75">
      <c r="A30" s="47"/>
      <c r="B30" s="9"/>
      <c r="C30" s="9"/>
      <c r="D30" s="9"/>
      <c r="E30" s="9"/>
      <c r="F30" s="9"/>
      <c r="G30" s="9"/>
      <c r="H30" s="9"/>
      <c r="I30" s="9"/>
      <c r="J30" s="9"/>
      <c r="K30" s="3"/>
      <c r="L30" s="9"/>
      <c r="M30" s="3"/>
      <c r="N30" s="3"/>
      <c r="O30" s="3"/>
      <c r="P30" s="3"/>
      <c r="Q30" s="99"/>
      <c r="R30" s="99"/>
      <c r="S30" s="99"/>
      <c r="T30" s="99"/>
      <c r="U30" s="99"/>
      <c r="V30" s="99"/>
      <c r="W30" s="99"/>
      <c r="X30" s="99"/>
      <c r="Y30" s="9"/>
      <c r="Z30" s="9"/>
      <c r="AA30" s="9"/>
      <c r="AB30" s="9"/>
      <c r="AC30" s="9"/>
      <c r="AD30" s="9"/>
      <c r="AE30" s="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11" customFormat="1" ht="12.75">
      <c r="A31" s="47"/>
      <c r="B31" s="9"/>
      <c r="C31" s="9"/>
      <c r="D31" s="9"/>
      <c r="E31" s="9"/>
      <c r="F31" s="9"/>
      <c r="G31" s="9"/>
      <c r="H31" s="9"/>
      <c r="I31" s="9"/>
      <c r="J31" s="9"/>
      <c r="K31" s="3"/>
      <c r="L31" s="9"/>
      <c r="M31" s="3"/>
      <c r="N31" s="3"/>
      <c r="O31" s="3"/>
      <c r="P31" s="3"/>
      <c r="Q31" s="99"/>
      <c r="R31" s="99"/>
      <c r="S31" s="99"/>
      <c r="T31" s="99"/>
      <c r="U31" s="99"/>
      <c r="V31" s="99"/>
      <c r="W31" s="99"/>
      <c r="X31" s="99"/>
      <c r="Y31" s="9"/>
      <c r="Z31" s="9"/>
      <c r="AA31" s="9"/>
      <c r="AB31" s="9"/>
      <c r="AC31" s="9"/>
      <c r="AD31" s="9"/>
      <c r="AE31" s="9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1" customFormat="1" ht="12.75">
      <c r="A32" s="47"/>
      <c r="B32" s="9"/>
      <c r="C32" s="9"/>
      <c r="D32" s="9"/>
      <c r="E32" s="9"/>
      <c r="F32" s="9"/>
      <c r="G32" s="9"/>
      <c r="H32" s="9"/>
      <c r="I32" s="9"/>
      <c r="J32" s="9"/>
      <c r="K32" s="3"/>
      <c r="L32" s="9"/>
      <c r="M32" s="3"/>
      <c r="N32" s="3"/>
      <c r="O32" s="3"/>
      <c r="P32" s="3"/>
      <c r="Q32" s="99"/>
      <c r="R32" s="99"/>
      <c r="S32" s="99"/>
      <c r="T32" s="99"/>
      <c r="U32" s="99"/>
      <c r="V32" s="99"/>
      <c r="W32" s="99"/>
      <c r="X32" s="99"/>
      <c r="Y32" s="9"/>
      <c r="Z32" s="9"/>
      <c r="AA32" s="9"/>
      <c r="AB32" s="9"/>
      <c r="AC32" s="9"/>
      <c r="AD32" s="9"/>
      <c r="AE32" s="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11" customFormat="1" ht="12.75">
      <c r="A33" s="47"/>
      <c r="B33" s="9"/>
      <c r="C33" s="9"/>
      <c r="D33" s="9"/>
      <c r="E33" s="9"/>
      <c r="F33" s="9"/>
      <c r="G33" s="9"/>
      <c r="H33" s="9"/>
      <c r="I33" s="9"/>
      <c r="J33" s="9"/>
      <c r="K33" s="3"/>
      <c r="L33" s="9"/>
      <c r="M33" s="3"/>
      <c r="N33" s="3"/>
      <c r="O33" s="3"/>
      <c r="P33" s="3"/>
      <c r="Q33" s="99"/>
      <c r="R33" s="99"/>
      <c r="S33" s="99"/>
      <c r="T33" s="100"/>
      <c r="U33" s="99"/>
      <c r="V33" s="99"/>
      <c r="W33" s="99"/>
      <c r="X33" s="99"/>
      <c r="Y33" s="9"/>
      <c r="Z33" s="9"/>
      <c r="AA33" s="9"/>
      <c r="AB33" s="9"/>
      <c r="AC33" s="9"/>
      <c r="AD33" s="9"/>
      <c r="AE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7:24" ht="12.75">
      <c r="Q34" s="100"/>
      <c r="R34" s="100"/>
      <c r="S34" s="101"/>
      <c r="T34" s="100"/>
      <c r="U34" s="100"/>
      <c r="V34" s="100"/>
      <c r="W34" s="99"/>
      <c r="X34" s="99"/>
    </row>
    <row r="35" spans="17:24" ht="12.75">
      <c r="Q35" s="99"/>
      <c r="R35" s="99"/>
      <c r="S35" s="99"/>
      <c r="T35" s="99"/>
      <c r="U35" s="99"/>
      <c r="V35" s="99"/>
      <c r="W35" s="99"/>
      <c r="X35" s="99"/>
    </row>
  </sheetData>
  <sheetProtection/>
  <mergeCells count="5">
    <mergeCell ref="A2:AE2"/>
    <mergeCell ref="A3:AE3"/>
    <mergeCell ref="L6:M6"/>
    <mergeCell ref="U6:W6"/>
    <mergeCell ref="A4:AE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170" zoomScaleNormal="170" zoomScalePageLayoutView="0" workbookViewId="0" topLeftCell="D1">
      <selection activeCell="X9" sqref="X9"/>
    </sheetView>
  </sheetViews>
  <sheetFormatPr defaultColWidth="9.00390625" defaultRowHeight="12.75"/>
  <cols>
    <col min="1" max="1" width="3.375" style="47" hidden="1" customWidth="1"/>
    <col min="2" max="2" width="3.125" style="47" hidden="1" customWidth="1"/>
    <col min="3" max="3" width="3.75390625" style="47" hidden="1" customWidth="1"/>
    <col min="4" max="5" width="3.75390625" style="9" bestFit="1" customWidth="1"/>
    <col min="6" max="8" width="3.75390625" style="9" hidden="1" customWidth="1"/>
    <col min="9" max="11" width="3.75390625" style="9" bestFit="1" customWidth="1"/>
    <col min="12" max="12" width="3.75390625" style="47" hidden="1" customWidth="1"/>
    <col min="13" max="13" width="3.75390625" style="9" hidden="1" customWidth="1"/>
    <col min="14" max="14" width="5.125" style="3" customWidth="1"/>
    <col min="15" max="15" width="3.75390625" style="9" bestFit="1" customWidth="1"/>
    <col min="16" max="16" width="3.125" style="3" customWidth="1"/>
    <col min="17" max="17" width="3.625" style="3" customWidth="1"/>
    <col min="18" max="18" width="6.875" style="3" customWidth="1"/>
    <col min="19" max="19" width="3.25390625" style="3" bestFit="1" customWidth="1"/>
    <col min="20" max="20" width="24.625" style="2" customWidth="1"/>
    <col min="21" max="21" width="3.25390625" style="2" bestFit="1" customWidth="1"/>
    <col min="22" max="22" width="7.25390625" style="2" customWidth="1"/>
    <col min="23" max="23" width="4.125" style="2" customWidth="1"/>
    <col min="24" max="25" width="3.125" style="2" customWidth="1"/>
    <col min="26" max="26" width="3.125" style="2" bestFit="1" customWidth="1"/>
    <col min="27" max="27" width="5.25390625" style="2" customWidth="1"/>
    <col min="28" max="28" width="3.75390625" style="47" hidden="1" customWidth="1"/>
    <col min="29" max="30" width="3.75390625" style="9" customWidth="1"/>
    <col min="31" max="33" width="3.75390625" style="11" bestFit="1" customWidth="1"/>
    <col min="34" max="35" width="3.75390625" style="43" hidden="1" customWidth="1"/>
    <col min="36" max="36" width="3.75390625" style="11" hidden="1" customWidth="1"/>
    <col min="37" max="37" width="3.75390625" style="43" hidden="1" customWidth="1"/>
    <col min="38" max="38" width="3.75390625" style="11" hidden="1" customWidth="1"/>
    <col min="39" max="40" width="9.125" style="11" customWidth="1"/>
    <col min="41" max="16384" width="9.125" style="2" customWidth="1"/>
  </cols>
  <sheetData>
    <row r="1" ht="49.5" customHeight="1">
      <c r="T1" s="2" t="s">
        <v>90</v>
      </c>
    </row>
    <row r="2" spans="1:38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2.75">
      <c r="A3" s="118" t="s">
        <v>80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4" spans="1:37" ht="1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H4" s="11"/>
      <c r="AI4" s="11"/>
      <c r="AK4" s="11"/>
    </row>
    <row r="5" spans="1:38" s="15" customFormat="1" ht="23.25" customHeight="1" thickBot="1">
      <c r="A5" s="48" t="s">
        <v>49</v>
      </c>
      <c r="B5" s="48" t="s">
        <v>49</v>
      </c>
      <c r="C5" s="56" t="s">
        <v>49</v>
      </c>
      <c r="D5" s="48" t="s">
        <v>49</v>
      </c>
      <c r="E5" s="82" t="s">
        <v>49</v>
      </c>
      <c r="F5" s="82" t="s">
        <v>49</v>
      </c>
      <c r="G5" s="82" t="s">
        <v>49</v>
      </c>
      <c r="H5" s="82" t="s">
        <v>49</v>
      </c>
      <c r="I5" s="82" t="s">
        <v>49</v>
      </c>
      <c r="J5" s="82" t="s">
        <v>49</v>
      </c>
      <c r="K5" s="82" t="s">
        <v>49</v>
      </c>
      <c r="L5" s="24" t="s">
        <v>49</v>
      </c>
      <c r="M5" s="24" t="s">
        <v>49</v>
      </c>
      <c r="N5" s="59" t="s">
        <v>51</v>
      </c>
      <c r="O5" s="119" t="s">
        <v>1</v>
      </c>
      <c r="P5" s="119"/>
      <c r="Q5" s="59" t="s">
        <v>50</v>
      </c>
      <c r="R5" s="59" t="s">
        <v>52</v>
      </c>
      <c r="S5" s="24" t="s">
        <v>45</v>
      </c>
      <c r="T5" s="24" t="s">
        <v>0</v>
      </c>
      <c r="U5" s="24" t="s">
        <v>45</v>
      </c>
      <c r="V5" s="59" t="s">
        <v>52</v>
      </c>
      <c r="W5" s="59" t="s">
        <v>50</v>
      </c>
      <c r="X5" s="119" t="s">
        <v>1</v>
      </c>
      <c r="Y5" s="119"/>
      <c r="Z5" s="119"/>
      <c r="AA5" s="59" t="s">
        <v>51</v>
      </c>
      <c r="AB5" s="24" t="s">
        <v>49</v>
      </c>
      <c r="AC5" s="24" t="s">
        <v>49</v>
      </c>
      <c r="AD5" s="24" t="s">
        <v>49</v>
      </c>
      <c r="AE5" s="24" t="s">
        <v>49</v>
      </c>
      <c r="AF5" s="49" t="s">
        <v>49</v>
      </c>
      <c r="AG5" s="49" t="s">
        <v>49</v>
      </c>
      <c r="AH5" s="32" t="s">
        <v>49</v>
      </c>
      <c r="AI5" s="48" t="s">
        <v>49</v>
      </c>
      <c r="AJ5" s="48" t="s">
        <v>49</v>
      </c>
      <c r="AK5" s="48" t="s">
        <v>49</v>
      </c>
      <c r="AL5" s="48" t="s">
        <v>49</v>
      </c>
    </row>
    <row r="6" spans="1:38" s="3" customFormat="1" ht="11.25" customHeight="1">
      <c r="A6" s="19" t="e">
        <f>#REF!+$Q6</f>
        <v>#REF!</v>
      </c>
      <c r="B6" s="13" t="e">
        <f>#REF!+$Q6</f>
        <v>#REF!</v>
      </c>
      <c r="C6" s="13" t="e">
        <f>#REF!+$Q6</f>
        <v>#REF!</v>
      </c>
      <c r="D6" s="60">
        <v>0.3333333333333333</v>
      </c>
      <c r="E6" s="60">
        <v>0.3736111111111111</v>
      </c>
      <c r="F6" s="57"/>
      <c r="G6" s="57" t="e">
        <f>#REF!+$Q6</f>
        <v>#REF!</v>
      </c>
      <c r="H6" s="57"/>
      <c r="I6" s="60">
        <v>0.5194444444444445</v>
      </c>
      <c r="J6" s="60">
        <v>0.5958333333333333</v>
      </c>
      <c r="K6" s="60">
        <v>0.6756944444444444</v>
      </c>
      <c r="L6" s="57" t="e">
        <f>#REF!+$Q6</f>
        <v>#REF!</v>
      </c>
      <c r="M6" s="57"/>
      <c r="N6" s="33"/>
      <c r="O6" s="37">
        <v>0</v>
      </c>
      <c r="P6" s="38">
        <v>0</v>
      </c>
      <c r="Q6" s="35"/>
      <c r="R6" s="21" t="s">
        <v>55</v>
      </c>
      <c r="S6" s="22" t="s">
        <v>63</v>
      </c>
      <c r="T6" s="23" t="s">
        <v>62</v>
      </c>
      <c r="U6" s="22"/>
      <c r="V6" s="21" t="s">
        <v>55</v>
      </c>
      <c r="W6" s="41">
        <v>0.0006944444444444445</v>
      </c>
      <c r="X6" s="37">
        <v>0.7</v>
      </c>
      <c r="Y6" s="26"/>
      <c r="Z6" s="26">
        <f>Z7+X6</f>
        <v>3.8</v>
      </c>
      <c r="AA6" s="33"/>
      <c r="AB6" s="61" t="e">
        <f aca="true" t="shared" si="0" ref="AB6:AI8">AB7+$W6</f>
        <v>#REF!</v>
      </c>
      <c r="AC6" s="58">
        <f t="shared" si="0"/>
        <v>0.3326388888888889</v>
      </c>
      <c r="AD6" s="58">
        <f t="shared" si="0"/>
        <v>0.3729166666666667</v>
      </c>
      <c r="AE6" s="58">
        <f t="shared" si="0"/>
        <v>0.51875</v>
      </c>
      <c r="AF6" s="58">
        <f t="shared" si="0"/>
        <v>0.5951388888888889</v>
      </c>
      <c r="AG6" s="58">
        <f t="shared" si="0"/>
        <v>0.675</v>
      </c>
      <c r="AH6" s="53" t="e">
        <f t="shared" si="0"/>
        <v>#REF!</v>
      </c>
      <c r="AI6" s="20" t="e">
        <f t="shared" si="0"/>
        <v>#REF!</v>
      </c>
      <c r="AJ6" s="20"/>
      <c r="AK6" s="20"/>
      <c r="AL6" s="20"/>
    </row>
    <row r="7" spans="1:38" s="3" customFormat="1" ht="11.25" customHeight="1">
      <c r="A7" s="19" t="e">
        <f aca="true" t="shared" si="1" ref="A7:E9">A6+$Q7</f>
        <v>#REF!</v>
      </c>
      <c r="B7" s="13" t="e">
        <f t="shared" si="1"/>
        <v>#REF!</v>
      </c>
      <c r="C7" s="13" t="e">
        <f t="shared" si="1"/>
        <v>#REF!</v>
      </c>
      <c r="D7" s="13">
        <f t="shared" si="1"/>
        <v>0.33402777777777776</v>
      </c>
      <c r="E7" s="13">
        <f t="shared" si="1"/>
        <v>0.37430555555555556</v>
      </c>
      <c r="F7" s="29"/>
      <c r="G7" s="29" t="e">
        <f>G6+$Q7</f>
        <v>#REF!</v>
      </c>
      <c r="H7" s="29"/>
      <c r="I7" s="29">
        <f aca="true" t="shared" si="2" ref="I7:L9">I6+$Q7</f>
        <v>0.5201388888888889</v>
      </c>
      <c r="J7" s="29">
        <f>J6+$Q7</f>
        <v>0.5965277777777778</v>
      </c>
      <c r="K7" s="29">
        <f t="shared" si="2"/>
        <v>0.6763888888888888</v>
      </c>
      <c r="L7" s="29" t="e">
        <f t="shared" si="2"/>
        <v>#REF!</v>
      </c>
      <c r="M7" s="29"/>
      <c r="N7" s="34"/>
      <c r="O7" s="39">
        <v>0.7</v>
      </c>
      <c r="P7" s="40">
        <f>O6+O7</f>
        <v>0.7</v>
      </c>
      <c r="Q7" s="36">
        <v>0.0006944444444444445</v>
      </c>
      <c r="R7" s="19" t="s">
        <v>55</v>
      </c>
      <c r="S7" s="16" t="s">
        <v>59</v>
      </c>
      <c r="T7" s="17" t="s">
        <v>58</v>
      </c>
      <c r="U7" s="16"/>
      <c r="V7" s="19" t="s">
        <v>55</v>
      </c>
      <c r="W7" s="42">
        <v>0.001388888888888889</v>
      </c>
      <c r="X7" s="39">
        <v>1.2</v>
      </c>
      <c r="Y7" s="27"/>
      <c r="Z7" s="27">
        <f>Z8+X7</f>
        <v>3.0999999999999996</v>
      </c>
      <c r="AA7" s="34"/>
      <c r="AB7" s="28" t="e">
        <f t="shared" si="0"/>
        <v>#REF!</v>
      </c>
      <c r="AC7" s="18">
        <f t="shared" si="0"/>
        <v>0.33194444444444443</v>
      </c>
      <c r="AD7" s="18">
        <f t="shared" si="0"/>
        <v>0.37222222222222223</v>
      </c>
      <c r="AE7" s="18">
        <f t="shared" si="0"/>
        <v>0.5180555555555556</v>
      </c>
      <c r="AF7" s="18">
        <f t="shared" si="0"/>
        <v>0.5944444444444444</v>
      </c>
      <c r="AG7" s="18">
        <f t="shared" si="0"/>
        <v>0.6743055555555556</v>
      </c>
      <c r="AH7" s="53" t="e">
        <f t="shared" si="0"/>
        <v>#REF!</v>
      </c>
      <c r="AI7" s="20" t="e">
        <f t="shared" si="0"/>
        <v>#REF!</v>
      </c>
      <c r="AJ7" s="20"/>
      <c r="AK7" s="20"/>
      <c r="AL7" s="20"/>
    </row>
    <row r="8" spans="1:38" s="3" customFormat="1" ht="11.25" customHeight="1">
      <c r="A8" s="19" t="e">
        <f t="shared" si="1"/>
        <v>#REF!</v>
      </c>
      <c r="B8" s="13" t="e">
        <f t="shared" si="1"/>
        <v>#REF!</v>
      </c>
      <c r="C8" s="13" t="e">
        <f t="shared" si="1"/>
        <v>#REF!</v>
      </c>
      <c r="D8" s="13">
        <f t="shared" si="1"/>
        <v>0.33541666666666664</v>
      </c>
      <c r="E8" s="13">
        <f t="shared" si="1"/>
        <v>0.37569444444444444</v>
      </c>
      <c r="F8" s="29"/>
      <c r="G8" s="29" t="e">
        <f>G7+$Q8</f>
        <v>#REF!</v>
      </c>
      <c r="H8" s="29"/>
      <c r="I8" s="29">
        <f t="shared" si="2"/>
        <v>0.5215277777777778</v>
      </c>
      <c r="J8" s="29">
        <f>J7+$Q8</f>
        <v>0.5979166666666667</v>
      </c>
      <c r="K8" s="29">
        <f t="shared" si="2"/>
        <v>0.6777777777777777</v>
      </c>
      <c r="L8" s="29" t="e">
        <f t="shared" si="2"/>
        <v>#REF!</v>
      </c>
      <c r="M8" s="29"/>
      <c r="N8" s="34"/>
      <c r="O8" s="39">
        <v>1.2</v>
      </c>
      <c r="P8" s="40">
        <f>P7+O8</f>
        <v>1.9</v>
      </c>
      <c r="Q8" s="36">
        <v>0.001388888888888889</v>
      </c>
      <c r="R8" s="19" t="s">
        <v>55</v>
      </c>
      <c r="S8" s="16" t="s">
        <v>60</v>
      </c>
      <c r="T8" s="17" t="s">
        <v>57</v>
      </c>
      <c r="U8" s="16"/>
      <c r="V8" s="19" t="s">
        <v>55</v>
      </c>
      <c r="W8" s="42">
        <v>0.001388888888888889</v>
      </c>
      <c r="X8" s="39">
        <v>1.9</v>
      </c>
      <c r="Y8" s="27"/>
      <c r="Z8" s="27">
        <f>X9+X8</f>
        <v>1.9</v>
      </c>
      <c r="AA8" s="34"/>
      <c r="AB8" s="28" t="e">
        <f t="shared" si="0"/>
        <v>#REF!</v>
      </c>
      <c r="AC8" s="18">
        <f t="shared" si="0"/>
        <v>0.33055555555555555</v>
      </c>
      <c r="AD8" s="18">
        <f t="shared" si="0"/>
        <v>0.37083333333333335</v>
      </c>
      <c r="AE8" s="18">
        <f t="shared" si="0"/>
        <v>0.5166666666666667</v>
      </c>
      <c r="AF8" s="18">
        <f t="shared" si="0"/>
        <v>0.5930555555555556</v>
      </c>
      <c r="AG8" s="18">
        <f t="shared" si="0"/>
        <v>0.6729166666666667</v>
      </c>
      <c r="AH8" s="53" t="e">
        <f t="shared" si="0"/>
        <v>#REF!</v>
      </c>
      <c r="AI8" s="20" t="e">
        <f t="shared" si="0"/>
        <v>#REF!</v>
      </c>
      <c r="AJ8" s="20"/>
      <c r="AK8" s="20"/>
      <c r="AL8" s="20"/>
    </row>
    <row r="9" spans="1:38" s="3" customFormat="1" ht="11.25" customHeight="1" thickBot="1">
      <c r="A9" s="19" t="e">
        <f t="shared" si="1"/>
        <v>#REF!</v>
      </c>
      <c r="B9" s="13" t="e">
        <f t="shared" si="1"/>
        <v>#REF!</v>
      </c>
      <c r="C9" s="13" t="e">
        <f t="shared" si="1"/>
        <v>#REF!</v>
      </c>
      <c r="D9" s="13">
        <f t="shared" si="1"/>
        <v>0.3368055555555555</v>
      </c>
      <c r="E9" s="13">
        <f t="shared" si="1"/>
        <v>0.3770833333333333</v>
      </c>
      <c r="F9" s="29"/>
      <c r="G9" s="29" t="e">
        <f>G8+$Q9</f>
        <v>#REF!</v>
      </c>
      <c r="H9" s="29"/>
      <c r="I9" s="29">
        <f t="shared" si="2"/>
        <v>0.5229166666666667</v>
      </c>
      <c r="J9" s="29">
        <f>J8+$Q9</f>
        <v>0.5993055555555555</v>
      </c>
      <c r="K9" s="29">
        <f t="shared" si="2"/>
        <v>0.6791666666666666</v>
      </c>
      <c r="L9" s="29" t="e">
        <f t="shared" si="2"/>
        <v>#REF!</v>
      </c>
      <c r="M9" s="29"/>
      <c r="N9" s="34"/>
      <c r="O9" s="39">
        <v>1.9</v>
      </c>
      <c r="P9" s="40">
        <f>P8+O9</f>
        <v>3.8</v>
      </c>
      <c r="Q9" s="36">
        <v>0.001388888888888889</v>
      </c>
      <c r="R9" s="19" t="s">
        <v>55</v>
      </c>
      <c r="S9" s="16" t="s">
        <v>61</v>
      </c>
      <c r="T9" s="17" t="s">
        <v>7</v>
      </c>
      <c r="U9" s="16"/>
      <c r="V9" s="19" t="s">
        <v>55</v>
      </c>
      <c r="W9" s="42"/>
      <c r="X9" s="25">
        <v>0</v>
      </c>
      <c r="Y9" s="27"/>
      <c r="Z9" s="27">
        <v>0</v>
      </c>
      <c r="AA9" s="34"/>
      <c r="AB9" s="28" t="e">
        <f>#REF!+$W9</f>
        <v>#REF!</v>
      </c>
      <c r="AC9" s="18">
        <v>0.32916666666666666</v>
      </c>
      <c r="AD9" s="18">
        <v>0.36944444444444446</v>
      </c>
      <c r="AE9" s="18">
        <v>0.5152777777777778</v>
      </c>
      <c r="AF9" s="18">
        <v>0.5916666666666667</v>
      </c>
      <c r="AG9" s="18">
        <v>0.6715277777777778</v>
      </c>
      <c r="AH9" s="53" t="e">
        <f>#REF!+$W9</f>
        <v>#REF!</v>
      </c>
      <c r="AI9" s="20" t="e">
        <f>#REF!+$W9</f>
        <v>#REF!</v>
      </c>
      <c r="AJ9" s="20"/>
      <c r="AK9" s="20"/>
      <c r="AL9" s="20"/>
    </row>
    <row r="10" spans="1:30" s="3" customFormat="1" ht="9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1">
        <f>SUM(O6:O9)</f>
        <v>3.8</v>
      </c>
      <c r="P10" s="52"/>
      <c r="Q10" s="4"/>
      <c r="R10" s="4"/>
      <c r="S10" s="5"/>
      <c r="T10" s="6"/>
      <c r="U10" s="5"/>
      <c r="V10" s="5"/>
      <c r="W10" s="14"/>
      <c r="X10" s="52">
        <f>SUM(X6:X9)</f>
        <v>3.8</v>
      </c>
      <c r="Y10" s="52"/>
      <c r="Z10" s="52"/>
      <c r="AA10" s="12"/>
      <c r="AB10" s="4"/>
      <c r="AC10" s="4"/>
      <c r="AD10" s="4"/>
    </row>
    <row r="11" spans="2:30" s="11" customFormat="1" ht="9" customHeight="1">
      <c r="B11" s="7"/>
      <c r="D11" s="7" t="s">
        <v>48</v>
      </c>
      <c r="E11" s="7"/>
      <c r="F11" s="7"/>
      <c r="G11" s="7"/>
      <c r="H11" s="7"/>
      <c r="I11" s="7"/>
      <c r="J11" s="7"/>
      <c r="K11" s="7"/>
      <c r="L11" s="7"/>
      <c r="M11" s="7"/>
      <c r="N11" s="4"/>
      <c r="O11" s="7"/>
      <c r="P11" s="1"/>
      <c r="Q11" s="4"/>
      <c r="R11" s="4"/>
      <c r="S11" s="5"/>
      <c r="T11" s="6"/>
      <c r="U11" s="5"/>
      <c r="V11" s="5"/>
      <c r="W11" s="5"/>
      <c r="X11" s="5"/>
      <c r="Y11" s="5"/>
      <c r="Z11" s="1"/>
      <c r="AA11" s="1"/>
      <c r="AB11" s="4"/>
      <c r="AC11" s="4"/>
      <c r="AD11" s="4"/>
    </row>
    <row r="12" spans="2:30" s="11" customFormat="1" ht="9" customHeight="1"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"/>
      <c r="O12" s="7"/>
      <c r="P12" s="1"/>
      <c r="Q12" s="4"/>
      <c r="R12" s="4"/>
      <c r="S12" s="5"/>
      <c r="T12" s="6"/>
      <c r="U12" s="5"/>
      <c r="V12" s="5"/>
      <c r="W12" s="5"/>
      <c r="X12" s="5"/>
      <c r="Y12" s="5"/>
      <c r="Z12" s="1"/>
      <c r="AA12" s="1"/>
      <c r="AB12" s="4"/>
      <c r="AC12" s="4"/>
      <c r="AD12" s="4"/>
    </row>
    <row r="13" spans="2:30" s="11" customFormat="1" ht="10.5" customHeight="1"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s="11" customFormat="1" ht="10.5" customHeight="1">
      <c r="B14" s="8"/>
      <c r="D14" s="8" t="s">
        <v>88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s="11" customFormat="1" ht="12.75">
      <c r="B15" s="8"/>
      <c r="D15" s="8" t="s">
        <v>56</v>
      </c>
      <c r="E15" s="8"/>
      <c r="F15" s="8"/>
      <c r="G15" s="8"/>
      <c r="H15" s="8"/>
      <c r="I15" s="8"/>
      <c r="J15" s="8"/>
      <c r="K15" s="8"/>
      <c r="L15" s="8"/>
      <c r="M15" s="8"/>
      <c r="N15" s="3"/>
      <c r="O15" s="8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9"/>
      <c r="AC15" s="9"/>
      <c r="AD15" s="9"/>
    </row>
    <row r="16" spans="1:37" ht="12.75">
      <c r="A16" s="9"/>
      <c r="B16" s="9"/>
      <c r="C16" s="9"/>
      <c r="L16" s="9"/>
      <c r="AB16" s="9"/>
      <c r="AH16" s="11"/>
      <c r="AI16" s="11"/>
      <c r="AK16" s="11"/>
    </row>
    <row r="17" spans="1:37" ht="12.75">
      <c r="A17" s="9"/>
      <c r="B17" s="9"/>
      <c r="C17" s="9"/>
      <c r="L17" s="9"/>
      <c r="AB17" s="9"/>
      <c r="AH17" s="11"/>
      <c r="AI17" s="11"/>
      <c r="AK17" s="11"/>
    </row>
  </sheetData>
  <sheetProtection/>
  <mergeCells count="5">
    <mergeCell ref="A2:AL2"/>
    <mergeCell ref="A3:AL3"/>
    <mergeCell ref="A4:AD4"/>
    <mergeCell ref="O5:P5"/>
    <mergeCell ref="X5:Z5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170" zoomScaleNormal="170" zoomScalePageLayoutView="0" workbookViewId="0" topLeftCell="D1">
      <selection activeCell="A3" sqref="A3:AG3"/>
    </sheetView>
  </sheetViews>
  <sheetFormatPr defaultColWidth="9.00390625" defaultRowHeight="12.75"/>
  <cols>
    <col min="1" max="1" width="3.375" style="9" hidden="1" customWidth="1"/>
    <col min="2" max="2" width="3.125" style="9" hidden="1" customWidth="1"/>
    <col min="3" max="3" width="3.75390625" style="9" hidden="1" customWidth="1"/>
    <col min="4" max="4" width="3.75390625" style="9" bestFit="1" customWidth="1"/>
    <col min="5" max="7" width="3.75390625" style="9" hidden="1" customWidth="1"/>
    <col min="8" max="10" width="3.75390625" style="9" bestFit="1" customWidth="1"/>
    <col min="11" max="11" width="3.75390625" style="47" hidden="1" customWidth="1"/>
    <col min="12" max="12" width="3.75390625" style="9" hidden="1" customWidth="1"/>
    <col min="13" max="13" width="5.125" style="3" customWidth="1"/>
    <col min="14" max="14" width="3.75390625" style="9" bestFit="1" customWidth="1"/>
    <col min="15" max="15" width="3.125" style="3" customWidth="1"/>
    <col min="16" max="16" width="3.625" style="3" customWidth="1"/>
    <col min="17" max="17" width="6.875" style="3" customWidth="1"/>
    <col min="18" max="18" width="3.25390625" style="3" bestFit="1" customWidth="1"/>
    <col min="19" max="19" width="24.625" style="2" customWidth="1"/>
    <col min="20" max="20" width="3.25390625" style="2" bestFit="1" customWidth="1"/>
    <col min="21" max="21" width="7.25390625" style="2" customWidth="1"/>
    <col min="22" max="22" width="4.125" style="2" customWidth="1"/>
    <col min="23" max="24" width="3.125" style="2" customWidth="1"/>
    <col min="25" max="25" width="3.125" style="2" bestFit="1" customWidth="1"/>
    <col min="26" max="26" width="5.25390625" style="2" customWidth="1"/>
    <col min="27" max="27" width="3.75390625" style="47" hidden="1" customWidth="1"/>
    <col min="28" max="28" width="3.75390625" style="9" customWidth="1"/>
    <col min="29" max="31" width="3.75390625" style="11" bestFit="1" customWidth="1"/>
    <col min="32" max="33" width="3.75390625" style="43" hidden="1" customWidth="1"/>
    <col min="34" max="35" width="9.125" style="11" customWidth="1"/>
    <col min="36" max="16384" width="9.125" style="2" customWidth="1"/>
  </cols>
  <sheetData>
    <row r="1" ht="49.5" customHeight="1">
      <c r="S1" s="2" t="s">
        <v>90</v>
      </c>
    </row>
    <row r="2" spans="1:33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12.75">
      <c r="A3" s="118" t="s">
        <v>81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1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F4" s="11"/>
      <c r="AG4" s="11"/>
    </row>
    <row r="5" spans="1:33" s="15" customFormat="1" ht="23.25" customHeight="1" thickBot="1">
      <c r="A5" s="48" t="s">
        <v>49</v>
      </c>
      <c r="B5" s="48" t="s">
        <v>49</v>
      </c>
      <c r="C5" s="56" t="s">
        <v>49</v>
      </c>
      <c r="D5" s="48" t="s">
        <v>49</v>
      </c>
      <c r="E5" s="82" t="s">
        <v>49</v>
      </c>
      <c r="F5" s="82" t="s">
        <v>49</v>
      </c>
      <c r="G5" s="82" t="s">
        <v>49</v>
      </c>
      <c r="H5" s="82" t="s">
        <v>49</v>
      </c>
      <c r="I5" s="82" t="s">
        <v>49</v>
      </c>
      <c r="J5" s="82" t="s">
        <v>49</v>
      </c>
      <c r="K5" s="24" t="s">
        <v>49</v>
      </c>
      <c r="L5" s="24" t="s">
        <v>49</v>
      </c>
      <c r="M5" s="59" t="s">
        <v>51</v>
      </c>
      <c r="N5" s="119" t="s">
        <v>1</v>
      </c>
      <c r="O5" s="119"/>
      <c r="P5" s="59" t="s">
        <v>50</v>
      </c>
      <c r="Q5" s="59" t="s">
        <v>52</v>
      </c>
      <c r="R5" s="24" t="s">
        <v>45</v>
      </c>
      <c r="S5" s="24" t="s">
        <v>0</v>
      </c>
      <c r="T5" s="24" t="s">
        <v>45</v>
      </c>
      <c r="U5" s="59" t="s">
        <v>52</v>
      </c>
      <c r="V5" s="59" t="s">
        <v>50</v>
      </c>
      <c r="W5" s="119" t="s">
        <v>1</v>
      </c>
      <c r="X5" s="119"/>
      <c r="Y5" s="119"/>
      <c r="Z5" s="59" t="s">
        <v>51</v>
      </c>
      <c r="AA5" s="24" t="s">
        <v>49</v>
      </c>
      <c r="AB5" s="82" t="s">
        <v>49</v>
      </c>
      <c r="AC5" s="82" t="s">
        <v>49</v>
      </c>
      <c r="AD5" s="49" t="s">
        <v>49</v>
      </c>
      <c r="AE5" s="49" t="s">
        <v>49</v>
      </c>
      <c r="AF5" s="32" t="s">
        <v>49</v>
      </c>
      <c r="AG5" s="48" t="s">
        <v>49</v>
      </c>
    </row>
    <row r="6" spans="1:33" s="3" customFormat="1" ht="11.25" customHeight="1">
      <c r="A6" s="19" t="e">
        <f>#REF!+$P6</f>
        <v>#REF!</v>
      </c>
      <c r="B6" s="13" t="e">
        <f>#REF!+$P6</f>
        <v>#REF!</v>
      </c>
      <c r="C6" s="13" t="e">
        <f>#REF!+$P6</f>
        <v>#REF!</v>
      </c>
      <c r="D6" s="60">
        <v>0.3361111111111111</v>
      </c>
      <c r="E6" s="57"/>
      <c r="F6" s="57" t="e">
        <f>#REF!+$P6</f>
        <v>#REF!</v>
      </c>
      <c r="G6" s="57"/>
      <c r="H6" s="60">
        <v>0.3659722222222222</v>
      </c>
      <c r="I6" s="60">
        <v>0.5270833333333333</v>
      </c>
      <c r="J6" s="60">
        <v>0.5881944444444445</v>
      </c>
      <c r="K6" s="57" t="e">
        <f>#REF!+$P6</f>
        <v>#REF!</v>
      </c>
      <c r="L6" s="57"/>
      <c r="M6" s="33"/>
      <c r="N6" s="37">
        <v>0</v>
      </c>
      <c r="O6" s="38">
        <v>0</v>
      </c>
      <c r="P6" s="35">
        <v>0.0006944444444444445</v>
      </c>
      <c r="Q6" s="21" t="s">
        <v>55</v>
      </c>
      <c r="R6" s="22" t="s">
        <v>60</v>
      </c>
      <c r="S6" s="23" t="s">
        <v>65</v>
      </c>
      <c r="T6" s="22" t="s">
        <v>66</v>
      </c>
      <c r="U6" s="21" t="s">
        <v>55</v>
      </c>
      <c r="V6" s="41">
        <v>0.0006944444444444445</v>
      </c>
      <c r="W6" s="37">
        <v>1.2</v>
      </c>
      <c r="X6" s="26"/>
      <c r="Y6" s="26">
        <f>Y7+W6</f>
        <v>2.7</v>
      </c>
      <c r="Z6" s="33"/>
      <c r="AA6" s="61" t="e">
        <f aca="true" t="shared" si="0" ref="AA6:AG7">AA7+$V6</f>
        <v>#REF!</v>
      </c>
      <c r="AB6" s="58">
        <f t="shared" si="0"/>
        <v>0.33541666666666664</v>
      </c>
      <c r="AC6" s="58">
        <f t="shared" si="0"/>
        <v>0.36527777777777776</v>
      </c>
      <c r="AD6" s="58">
        <f t="shared" si="0"/>
        <v>0.5263888888888889</v>
      </c>
      <c r="AE6" s="58">
        <f t="shared" si="0"/>
        <v>0.5875</v>
      </c>
      <c r="AF6" s="53" t="e">
        <f t="shared" si="0"/>
        <v>#REF!</v>
      </c>
      <c r="AG6" s="20" t="e">
        <f t="shared" si="0"/>
        <v>#REF!</v>
      </c>
    </row>
    <row r="7" spans="1:33" s="3" customFormat="1" ht="11.25" customHeight="1">
      <c r="A7" s="19" t="e">
        <f aca="true" t="shared" si="1" ref="A7:D8">A6+$P7</f>
        <v>#REF!</v>
      </c>
      <c r="B7" s="13" t="e">
        <f t="shared" si="1"/>
        <v>#REF!</v>
      </c>
      <c r="C7" s="13" t="e">
        <f t="shared" si="1"/>
        <v>#REF!</v>
      </c>
      <c r="D7" s="13">
        <f t="shared" si="1"/>
        <v>0.33749999999999997</v>
      </c>
      <c r="E7" s="29"/>
      <c r="F7" s="29" t="e">
        <f>F6+$P7</f>
        <v>#REF!</v>
      </c>
      <c r="G7" s="29"/>
      <c r="H7" s="29">
        <f aca="true" t="shared" si="2" ref="H7:K8">H6+$P7</f>
        <v>0.3673611111111111</v>
      </c>
      <c r="I7" s="29">
        <f>I6+$P7</f>
        <v>0.5284722222222222</v>
      </c>
      <c r="J7" s="29">
        <f t="shared" si="2"/>
        <v>0.5895833333333333</v>
      </c>
      <c r="K7" s="29" t="e">
        <f t="shared" si="2"/>
        <v>#REF!</v>
      </c>
      <c r="L7" s="29"/>
      <c r="M7" s="34"/>
      <c r="N7" s="39">
        <v>1.2</v>
      </c>
      <c r="O7" s="40">
        <f>O6+N7</f>
        <v>1.2</v>
      </c>
      <c r="P7" s="36">
        <v>0.001388888888888889</v>
      </c>
      <c r="Q7" s="19" t="s">
        <v>55</v>
      </c>
      <c r="R7" s="16" t="s">
        <v>61</v>
      </c>
      <c r="S7" s="17" t="s">
        <v>64</v>
      </c>
      <c r="T7" s="16" t="s">
        <v>67</v>
      </c>
      <c r="U7" s="19" t="s">
        <v>55</v>
      </c>
      <c r="V7" s="42">
        <v>0.001388888888888889</v>
      </c>
      <c r="W7" s="39">
        <v>1.5</v>
      </c>
      <c r="X7" s="27"/>
      <c r="Y7" s="27">
        <f>W8+W7</f>
        <v>1.5</v>
      </c>
      <c r="Z7" s="34"/>
      <c r="AA7" s="28" t="e">
        <f t="shared" si="0"/>
        <v>#REF!</v>
      </c>
      <c r="AB7" s="18">
        <f t="shared" si="0"/>
        <v>0.3347222222222222</v>
      </c>
      <c r="AC7" s="18">
        <f t="shared" si="0"/>
        <v>0.3645833333333333</v>
      </c>
      <c r="AD7" s="18">
        <f t="shared" si="0"/>
        <v>0.5256944444444445</v>
      </c>
      <c r="AE7" s="18">
        <f t="shared" si="0"/>
        <v>0.5868055555555556</v>
      </c>
      <c r="AF7" s="53" t="e">
        <f t="shared" si="0"/>
        <v>#REF!</v>
      </c>
      <c r="AG7" s="20" t="e">
        <f t="shared" si="0"/>
        <v>#REF!</v>
      </c>
    </row>
    <row r="8" spans="1:33" s="3" customFormat="1" ht="11.25" customHeight="1" thickBot="1">
      <c r="A8" s="19" t="e">
        <f t="shared" si="1"/>
        <v>#REF!</v>
      </c>
      <c r="B8" s="13" t="e">
        <f t="shared" si="1"/>
        <v>#REF!</v>
      </c>
      <c r="C8" s="13" t="e">
        <f t="shared" si="1"/>
        <v>#REF!</v>
      </c>
      <c r="D8" s="13">
        <f t="shared" si="1"/>
        <v>0.33888888888888885</v>
      </c>
      <c r="E8" s="29"/>
      <c r="F8" s="29" t="e">
        <f>F7+$P8</f>
        <v>#REF!</v>
      </c>
      <c r="G8" s="29"/>
      <c r="H8" s="29">
        <f t="shared" si="2"/>
        <v>0.36874999999999997</v>
      </c>
      <c r="I8" s="29">
        <f>I7+$P8</f>
        <v>0.5298611111111111</v>
      </c>
      <c r="J8" s="29">
        <f t="shared" si="2"/>
        <v>0.5909722222222222</v>
      </c>
      <c r="K8" s="29" t="e">
        <f t="shared" si="2"/>
        <v>#REF!</v>
      </c>
      <c r="L8" s="29"/>
      <c r="M8" s="34"/>
      <c r="N8" s="39">
        <v>1.5</v>
      </c>
      <c r="O8" s="40">
        <f>O7+N8</f>
        <v>2.7</v>
      </c>
      <c r="P8" s="36">
        <v>0.001388888888888889</v>
      </c>
      <c r="Q8" s="19" t="s">
        <v>53</v>
      </c>
      <c r="R8" s="16" t="s">
        <v>37</v>
      </c>
      <c r="S8" s="17" t="s">
        <v>8</v>
      </c>
      <c r="T8" s="16" t="s">
        <v>24</v>
      </c>
      <c r="U8" s="19" t="s">
        <v>53</v>
      </c>
      <c r="V8" s="42"/>
      <c r="W8" s="25">
        <v>0</v>
      </c>
      <c r="X8" s="27"/>
      <c r="Y8" s="27">
        <v>0</v>
      </c>
      <c r="Z8" s="34"/>
      <c r="AA8" s="28" t="e">
        <f>#REF!+$V8</f>
        <v>#REF!</v>
      </c>
      <c r="AB8" s="18">
        <v>0.3333333333333333</v>
      </c>
      <c r="AC8" s="18">
        <v>0.36319444444444443</v>
      </c>
      <c r="AD8" s="18">
        <v>0.5243055555555556</v>
      </c>
      <c r="AE8" s="18">
        <v>0.5854166666666667</v>
      </c>
      <c r="AF8" s="53" t="e">
        <f>#REF!+$V8</f>
        <v>#REF!</v>
      </c>
      <c r="AG8" s="20" t="e">
        <f>#REF!+$V8</f>
        <v>#REF!</v>
      </c>
    </row>
    <row r="9" spans="1:28" s="3" customFormat="1" ht="9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1">
        <f>SUM(N6:N8)</f>
        <v>2.7</v>
      </c>
      <c r="O9" s="52"/>
      <c r="P9" s="4"/>
      <c r="Q9" s="4"/>
      <c r="R9" s="5"/>
      <c r="S9" s="6"/>
      <c r="T9" s="5"/>
      <c r="U9" s="5"/>
      <c r="V9" s="14"/>
      <c r="W9" s="52">
        <f>SUM(W6:W8)</f>
        <v>2.7</v>
      </c>
      <c r="X9" s="52"/>
      <c r="Y9" s="52"/>
      <c r="Z9" s="12"/>
      <c r="AA9" s="4"/>
      <c r="AB9" s="4"/>
    </row>
    <row r="10" spans="2:28" s="11" customFormat="1" ht="9" customHeight="1">
      <c r="B10" s="7"/>
      <c r="D10" s="7" t="s">
        <v>48</v>
      </c>
      <c r="E10" s="7"/>
      <c r="F10" s="7"/>
      <c r="G10" s="7"/>
      <c r="H10" s="7"/>
      <c r="I10" s="7"/>
      <c r="J10" s="7"/>
      <c r="K10" s="7"/>
      <c r="L10" s="7"/>
      <c r="M10" s="4"/>
      <c r="N10" s="7"/>
      <c r="O10" s="1"/>
      <c r="P10" s="4"/>
      <c r="Q10" s="4"/>
      <c r="R10" s="5"/>
      <c r="S10" s="6"/>
      <c r="T10" s="5"/>
      <c r="U10" s="5"/>
      <c r="V10" s="5"/>
      <c r="W10" s="5"/>
      <c r="X10" s="5"/>
      <c r="Y10" s="1"/>
      <c r="Z10" s="1"/>
      <c r="AA10" s="4"/>
      <c r="AB10" s="4"/>
    </row>
    <row r="11" spans="2:28" s="11" customFormat="1" ht="9" customHeight="1">
      <c r="B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7"/>
      <c r="O11" s="1"/>
      <c r="P11" s="4"/>
      <c r="Q11" s="4"/>
      <c r="R11" s="5"/>
      <c r="S11" s="6"/>
      <c r="T11" s="5"/>
      <c r="U11" s="5"/>
      <c r="V11" s="5"/>
      <c r="W11" s="5"/>
      <c r="X11" s="5"/>
      <c r="Y11" s="1"/>
      <c r="Z11" s="1"/>
      <c r="AA11" s="4"/>
      <c r="AB11" s="4"/>
    </row>
    <row r="12" spans="2:28" s="11" customFormat="1" ht="10.5" customHeight="1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8"/>
      <c r="N12" s="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11" customFormat="1" ht="10.5" customHeight="1">
      <c r="B13" s="8"/>
      <c r="D13" s="8" t="s">
        <v>88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2:28" s="11" customFormat="1" ht="12.75">
      <c r="B14" s="8"/>
      <c r="D14" s="8" t="s">
        <v>56</v>
      </c>
      <c r="E14" s="8"/>
      <c r="F14" s="8"/>
      <c r="G14" s="8"/>
      <c r="H14" s="8"/>
      <c r="I14" s="8"/>
      <c r="J14" s="8"/>
      <c r="K14" s="8"/>
      <c r="L14" s="8"/>
      <c r="M14" s="3"/>
      <c r="N14" s="8"/>
      <c r="O14" s="3"/>
      <c r="P14" s="3"/>
      <c r="Q14" s="3"/>
      <c r="R14" s="3"/>
      <c r="S14" s="2"/>
      <c r="T14" s="2"/>
      <c r="U14" s="2"/>
      <c r="V14" s="2"/>
      <c r="W14" s="2"/>
      <c r="X14" s="2"/>
      <c r="Y14" s="2"/>
      <c r="Z14" s="2"/>
      <c r="AA14" s="9"/>
      <c r="AB14" s="9"/>
    </row>
    <row r="15" spans="11:33" ht="12.75">
      <c r="K15" s="9"/>
      <c r="AA15" s="9"/>
      <c r="AF15" s="11"/>
      <c r="AG15" s="11"/>
    </row>
  </sheetData>
  <sheetProtection/>
  <mergeCells count="5">
    <mergeCell ref="A2:AG2"/>
    <mergeCell ref="A3:AG3"/>
    <mergeCell ref="A4:AB4"/>
    <mergeCell ref="N5:O5"/>
    <mergeCell ref="W5:Y5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="170" zoomScaleNormal="170" zoomScalePageLayoutView="0" workbookViewId="0" topLeftCell="D1">
      <selection activeCell="X7" sqref="X7"/>
    </sheetView>
  </sheetViews>
  <sheetFormatPr defaultColWidth="9.00390625" defaultRowHeight="12.75"/>
  <cols>
    <col min="1" max="1" width="3.375" style="9" hidden="1" customWidth="1"/>
    <col min="2" max="2" width="3.125" style="9" hidden="1" customWidth="1"/>
    <col min="3" max="3" width="3.75390625" style="9" hidden="1" customWidth="1"/>
    <col min="4" max="7" width="3.75390625" style="9" bestFit="1" customWidth="1"/>
    <col min="8" max="10" width="3.75390625" style="9" hidden="1" customWidth="1"/>
    <col min="11" max="11" width="3.75390625" style="9" bestFit="1" customWidth="1"/>
    <col min="12" max="12" width="3.75390625" style="47" hidden="1" customWidth="1"/>
    <col min="13" max="13" width="3.75390625" style="9" hidden="1" customWidth="1"/>
    <col min="14" max="14" width="5.125" style="3" customWidth="1"/>
    <col min="15" max="15" width="3.75390625" style="9" bestFit="1" customWidth="1"/>
    <col min="16" max="16" width="3.125" style="3" customWidth="1"/>
    <col min="17" max="17" width="3.625" style="3" customWidth="1"/>
    <col min="18" max="18" width="6.875" style="3" customWidth="1"/>
    <col min="19" max="19" width="3.25390625" style="3" bestFit="1" customWidth="1"/>
    <col min="20" max="20" width="24.625" style="2" customWidth="1"/>
    <col min="21" max="21" width="3.25390625" style="2" bestFit="1" customWidth="1"/>
    <col min="22" max="22" width="7.25390625" style="2" customWidth="1"/>
    <col min="23" max="23" width="4.125" style="2" customWidth="1"/>
    <col min="24" max="25" width="3.125" style="2" customWidth="1"/>
    <col min="26" max="26" width="3.125" style="2" bestFit="1" customWidth="1"/>
    <col min="27" max="27" width="5.25390625" style="2" customWidth="1"/>
    <col min="28" max="28" width="3.75390625" style="47" hidden="1" customWidth="1"/>
    <col min="29" max="32" width="3.75390625" style="9" customWidth="1"/>
    <col min="33" max="33" width="3.75390625" style="11" bestFit="1" customWidth="1"/>
    <col min="34" max="35" width="3.75390625" style="11" hidden="1" customWidth="1"/>
    <col min="36" max="37" width="9.125" style="11" customWidth="1"/>
    <col min="38" max="16384" width="9.125" style="2" customWidth="1"/>
  </cols>
  <sheetData>
    <row r="1" ht="49.5" customHeight="1">
      <c r="T1" s="2" t="s">
        <v>90</v>
      </c>
    </row>
    <row r="2" spans="1:35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5" ht="12.75">
      <c r="A3" s="118" t="s">
        <v>82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</row>
    <row r="4" spans="1:32" ht="1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</row>
    <row r="5" spans="1:35" s="15" customFormat="1" ht="23.25" customHeight="1" thickBot="1">
      <c r="A5" s="48" t="s">
        <v>49</v>
      </c>
      <c r="B5" s="48" t="s">
        <v>49</v>
      </c>
      <c r="C5" s="56" t="s">
        <v>49</v>
      </c>
      <c r="D5" s="48" t="s">
        <v>49</v>
      </c>
      <c r="E5" s="48" t="s">
        <v>49</v>
      </c>
      <c r="F5" s="48" t="s">
        <v>49</v>
      </c>
      <c r="G5" s="82" t="s">
        <v>49</v>
      </c>
      <c r="H5" s="82" t="s">
        <v>49</v>
      </c>
      <c r="I5" s="82" t="s">
        <v>49</v>
      </c>
      <c r="J5" s="82" t="s">
        <v>49</v>
      </c>
      <c r="K5" s="82" t="s">
        <v>49</v>
      </c>
      <c r="L5" s="24" t="s">
        <v>49</v>
      </c>
      <c r="M5" s="24" t="s">
        <v>49</v>
      </c>
      <c r="N5" s="59" t="s">
        <v>51</v>
      </c>
      <c r="O5" s="119" t="s">
        <v>1</v>
      </c>
      <c r="P5" s="119"/>
      <c r="Q5" s="59" t="s">
        <v>50</v>
      </c>
      <c r="R5" s="59" t="s">
        <v>52</v>
      </c>
      <c r="S5" s="24" t="s">
        <v>45</v>
      </c>
      <c r="T5" s="24" t="s">
        <v>0</v>
      </c>
      <c r="U5" s="24" t="s">
        <v>45</v>
      </c>
      <c r="V5" s="59" t="s">
        <v>52</v>
      </c>
      <c r="W5" s="59" t="s">
        <v>50</v>
      </c>
      <c r="X5" s="119" t="s">
        <v>1</v>
      </c>
      <c r="Y5" s="119"/>
      <c r="Z5" s="119"/>
      <c r="AA5" s="59" t="s">
        <v>51</v>
      </c>
      <c r="AB5" s="24" t="s">
        <v>49</v>
      </c>
      <c r="AC5" s="82" t="s">
        <v>49</v>
      </c>
      <c r="AD5" s="82" t="s">
        <v>49</v>
      </c>
      <c r="AE5" s="82" t="s">
        <v>49</v>
      </c>
      <c r="AF5" s="82" t="s">
        <v>49</v>
      </c>
      <c r="AG5" s="49" t="s">
        <v>49</v>
      </c>
      <c r="AH5" s="32" t="s">
        <v>49</v>
      </c>
      <c r="AI5" s="48" t="s">
        <v>49</v>
      </c>
    </row>
    <row r="6" spans="1:35" s="3" customFormat="1" ht="11.25" customHeight="1">
      <c r="A6" s="19" t="e">
        <f>#REF!+$Q6</f>
        <v>#REF!</v>
      </c>
      <c r="B6" s="13" t="e">
        <f>#REF!+$Q6</f>
        <v>#REF!</v>
      </c>
      <c r="C6" s="13" t="e">
        <f>#REF!+$Q6</f>
        <v>#REF!</v>
      </c>
      <c r="D6" s="104">
        <v>0.2354166666666667</v>
      </c>
      <c r="E6" s="60">
        <v>0.3923611111111111</v>
      </c>
      <c r="F6" s="60">
        <v>0.4763888888888889</v>
      </c>
      <c r="G6" s="60">
        <v>0.6145833333333334</v>
      </c>
      <c r="H6" s="57"/>
      <c r="I6" s="57" t="e">
        <f>#REF!+$Q6</f>
        <v>#REF!</v>
      </c>
      <c r="J6" s="57"/>
      <c r="K6" s="60">
        <v>0.6569444444444444</v>
      </c>
      <c r="L6" s="57" t="e">
        <f>#REF!+$Q6</f>
        <v>#REF!</v>
      </c>
      <c r="M6" s="57"/>
      <c r="N6" s="33"/>
      <c r="O6" s="37">
        <v>0</v>
      </c>
      <c r="P6" s="38">
        <v>0</v>
      </c>
      <c r="Q6" s="35"/>
      <c r="R6" s="21" t="s">
        <v>54</v>
      </c>
      <c r="S6" s="22" t="s">
        <v>75</v>
      </c>
      <c r="T6" s="23" t="s">
        <v>71</v>
      </c>
      <c r="U6" s="22" t="s">
        <v>74</v>
      </c>
      <c r="V6" s="21" t="s">
        <v>54</v>
      </c>
      <c r="W6" s="41">
        <v>0.0020833333333333333</v>
      </c>
      <c r="X6" s="37">
        <v>1.7</v>
      </c>
      <c r="Y6" s="26"/>
      <c r="Z6" s="26">
        <f>Z7+X6</f>
        <v>7</v>
      </c>
      <c r="AA6" s="33"/>
      <c r="AB6" s="61" t="e">
        <f>AB8+$W6</f>
        <v>#REF!</v>
      </c>
      <c r="AC6" s="104">
        <v>0.2347222222222222</v>
      </c>
      <c r="AD6" s="58">
        <f>AD7+$W6</f>
        <v>0.3909722222222222</v>
      </c>
      <c r="AE6" s="58">
        <f aca="true" t="shared" si="0" ref="AE6:AG7">AE7+$W6</f>
        <v>0.4749999999999999</v>
      </c>
      <c r="AF6" s="58">
        <f t="shared" si="0"/>
        <v>0.6131944444444445</v>
      </c>
      <c r="AG6" s="58">
        <f t="shared" si="0"/>
        <v>0.6555555555555556</v>
      </c>
      <c r="AH6" s="20"/>
      <c r="AI6" s="20"/>
    </row>
    <row r="7" spans="1:35" s="3" customFormat="1" ht="11.25" customHeight="1">
      <c r="A7" s="19" t="e">
        <f aca="true" t="shared" si="1" ref="A7:C8">A5+$Q7</f>
        <v>#VALUE!</v>
      </c>
      <c r="B7" s="13" t="e">
        <f t="shared" si="1"/>
        <v>#VALUE!</v>
      </c>
      <c r="C7" s="13" t="e">
        <f t="shared" si="1"/>
        <v>#VALUE!</v>
      </c>
      <c r="D7" s="104">
        <v>0.23750000000000002</v>
      </c>
      <c r="E7" s="13">
        <f>E6+$Q7</f>
        <v>0.39444444444444443</v>
      </c>
      <c r="F7" s="13">
        <f>F6+$Q7</f>
        <v>0.47847222222222224</v>
      </c>
      <c r="G7" s="13">
        <f>G6+$Q7</f>
        <v>0.6166666666666667</v>
      </c>
      <c r="H7" s="13">
        <f>H6+$Q7</f>
        <v>0.0020833333333333333</v>
      </c>
      <c r="I7" s="13" t="e">
        <f>I6+$Q7</f>
        <v>#REF!</v>
      </c>
      <c r="J7" s="13">
        <f>J6+$Q7</f>
        <v>0.0020833333333333333</v>
      </c>
      <c r="K7" s="13">
        <f>K6+$Q7</f>
        <v>0.6590277777777778</v>
      </c>
      <c r="L7" s="29" t="e">
        <f>L5+$Q7</f>
        <v>#VALUE!</v>
      </c>
      <c r="M7" s="29"/>
      <c r="N7" s="34"/>
      <c r="O7" s="39">
        <v>1.7</v>
      </c>
      <c r="P7" s="40">
        <f>O6+O7</f>
        <v>1.7</v>
      </c>
      <c r="Q7" s="36">
        <v>0.0020833333333333333</v>
      </c>
      <c r="R7" s="19" t="s">
        <v>54</v>
      </c>
      <c r="S7" s="16" t="s">
        <v>76</v>
      </c>
      <c r="T7" s="17" t="s">
        <v>70</v>
      </c>
      <c r="U7" s="16" t="s">
        <v>73</v>
      </c>
      <c r="V7" s="19" t="s">
        <v>54</v>
      </c>
      <c r="W7" s="42">
        <v>0.0006944444444444445</v>
      </c>
      <c r="X7" s="39">
        <v>0.8</v>
      </c>
      <c r="Y7" s="27"/>
      <c r="Z7" s="27">
        <f>Z8+X7</f>
        <v>5.3</v>
      </c>
      <c r="AA7" s="34"/>
      <c r="AB7" s="28" t="e">
        <f>AB8+$W7</f>
        <v>#REF!</v>
      </c>
      <c r="AC7" s="104">
        <v>0.23263888888888887</v>
      </c>
      <c r="AD7" s="18">
        <f>AD8+$W7</f>
        <v>0.3888888888888889</v>
      </c>
      <c r="AE7" s="18">
        <f t="shared" si="0"/>
        <v>0.4729166666666666</v>
      </c>
      <c r="AF7" s="18">
        <f t="shared" si="0"/>
        <v>0.6111111111111112</v>
      </c>
      <c r="AG7" s="18">
        <f t="shared" si="0"/>
        <v>0.6534722222222222</v>
      </c>
      <c r="AH7" s="20"/>
      <c r="AI7" s="20"/>
    </row>
    <row r="8" spans="1:35" s="3" customFormat="1" ht="11.25" customHeight="1">
      <c r="A8" s="19" t="e">
        <f t="shared" si="1"/>
        <v>#REF!</v>
      </c>
      <c r="B8" s="13" t="e">
        <f t="shared" si="1"/>
        <v>#REF!</v>
      </c>
      <c r="C8" s="13" t="e">
        <f t="shared" si="1"/>
        <v>#REF!</v>
      </c>
      <c r="D8" s="104">
        <v>0.23819444444444446</v>
      </c>
      <c r="E8" s="13">
        <f>E7+$Q8</f>
        <v>0.3951388888888889</v>
      </c>
      <c r="F8" s="13">
        <f>F7+$Q8</f>
        <v>0.4791666666666667</v>
      </c>
      <c r="G8" s="13">
        <f>G6+$Q8</f>
        <v>0.6152777777777778</v>
      </c>
      <c r="H8" s="29"/>
      <c r="I8" s="29" t="e">
        <f>I6+$Q8</f>
        <v>#REF!</v>
      </c>
      <c r="J8" s="29"/>
      <c r="K8" s="13">
        <f>K6+$Q8</f>
        <v>0.6576388888888889</v>
      </c>
      <c r="L8" s="29" t="e">
        <f>L6+$Q8</f>
        <v>#REF!</v>
      </c>
      <c r="M8" s="29"/>
      <c r="N8" s="34"/>
      <c r="O8" s="39">
        <v>0.8</v>
      </c>
      <c r="P8" s="40">
        <f>O7+O8</f>
        <v>2.5</v>
      </c>
      <c r="Q8" s="36">
        <v>0.0006944444444444445</v>
      </c>
      <c r="R8" s="19" t="s">
        <v>54</v>
      </c>
      <c r="S8" s="16" t="s">
        <v>77</v>
      </c>
      <c r="T8" s="17" t="s">
        <v>69</v>
      </c>
      <c r="U8" s="16" t="s">
        <v>72</v>
      </c>
      <c r="V8" s="19" t="s">
        <v>54</v>
      </c>
      <c r="W8" s="42">
        <v>0.0020833333333333333</v>
      </c>
      <c r="X8" s="39">
        <v>1.7</v>
      </c>
      <c r="Y8" s="27"/>
      <c r="Z8" s="27">
        <f>Z9+X8</f>
        <v>4.5</v>
      </c>
      <c r="AA8" s="34"/>
      <c r="AB8" s="28" t="e">
        <f aca="true" t="shared" si="2" ref="AB8:AG9">AB9+$W8</f>
        <v>#REF!</v>
      </c>
      <c r="AC8" s="104">
        <v>0.23194444444444443</v>
      </c>
      <c r="AD8" s="18">
        <f>AD9+$W8</f>
        <v>0.38819444444444445</v>
      </c>
      <c r="AE8" s="18">
        <f>AE9+$W8</f>
        <v>0.47222222222222215</v>
      </c>
      <c r="AF8" s="18">
        <f t="shared" si="2"/>
        <v>0.6104166666666667</v>
      </c>
      <c r="AG8" s="18">
        <f t="shared" si="2"/>
        <v>0.6527777777777778</v>
      </c>
      <c r="AH8" s="20"/>
      <c r="AI8" s="20"/>
    </row>
    <row r="9" spans="1:35" s="3" customFormat="1" ht="11.25" customHeight="1">
      <c r="A9" s="19" t="e">
        <f aca="true" t="shared" si="3" ref="A9:C10">A8+$Q9</f>
        <v>#REF!</v>
      </c>
      <c r="B9" s="13" t="e">
        <f t="shared" si="3"/>
        <v>#REF!</v>
      </c>
      <c r="C9" s="13" t="e">
        <f t="shared" si="3"/>
        <v>#REF!</v>
      </c>
      <c r="D9" s="104">
        <v>0.24027777777777778</v>
      </c>
      <c r="E9" s="13">
        <f>E8+$Q9</f>
        <v>0.3972222222222222</v>
      </c>
      <c r="F9" s="13">
        <f>F8+$Q9</f>
        <v>0.48125</v>
      </c>
      <c r="G9" s="13">
        <f>G8+$Q9</f>
        <v>0.6173611111111111</v>
      </c>
      <c r="H9" s="29"/>
      <c r="I9" s="29" t="e">
        <f>I8+$Q9</f>
        <v>#REF!</v>
      </c>
      <c r="J9" s="29"/>
      <c r="K9" s="13">
        <f>K8+$Q9</f>
        <v>0.6597222222222222</v>
      </c>
      <c r="L9" s="29" t="e">
        <f>L8+$Q9</f>
        <v>#REF!</v>
      </c>
      <c r="M9" s="29"/>
      <c r="N9" s="34"/>
      <c r="O9" s="39">
        <v>1.7</v>
      </c>
      <c r="P9" s="40">
        <f>O8+O9</f>
        <v>2.5</v>
      </c>
      <c r="Q9" s="36">
        <v>0.0020833333333333333</v>
      </c>
      <c r="R9" s="19" t="s">
        <v>54</v>
      </c>
      <c r="S9" s="16" t="s">
        <v>78</v>
      </c>
      <c r="T9" s="17" t="s">
        <v>68</v>
      </c>
      <c r="U9" s="16" t="s">
        <v>44</v>
      </c>
      <c r="V9" s="19" t="s">
        <v>54</v>
      </c>
      <c r="W9" s="42">
        <v>0.0020833333333333333</v>
      </c>
      <c r="X9" s="39">
        <v>2.8</v>
      </c>
      <c r="Y9" s="27"/>
      <c r="Z9" s="27">
        <f>X10+X9</f>
        <v>2.8</v>
      </c>
      <c r="AA9" s="34"/>
      <c r="AB9" s="28" t="e">
        <f t="shared" si="2"/>
        <v>#REF!</v>
      </c>
      <c r="AC9" s="104">
        <v>0.2298611111111111</v>
      </c>
      <c r="AD9" s="18">
        <f>AD10+$W9</f>
        <v>0.3861111111111111</v>
      </c>
      <c r="AE9" s="18">
        <f t="shared" si="2"/>
        <v>0.47013888888888883</v>
      </c>
      <c r="AF9" s="18">
        <f t="shared" si="2"/>
        <v>0.6083333333333334</v>
      </c>
      <c r="AG9" s="18">
        <f t="shared" si="2"/>
        <v>0.6506944444444445</v>
      </c>
      <c r="AH9" s="20"/>
      <c r="AI9" s="20"/>
    </row>
    <row r="10" spans="1:35" s="3" customFormat="1" ht="11.25" customHeight="1" thickBot="1">
      <c r="A10" s="19" t="e">
        <f t="shared" si="3"/>
        <v>#REF!</v>
      </c>
      <c r="B10" s="13" t="e">
        <f t="shared" si="3"/>
        <v>#REF!</v>
      </c>
      <c r="C10" s="13" t="e">
        <f t="shared" si="3"/>
        <v>#REF!</v>
      </c>
      <c r="D10" s="104">
        <v>0.2423611111111111</v>
      </c>
      <c r="E10" s="13">
        <f>E9+$Q10</f>
        <v>0.3993055555555555</v>
      </c>
      <c r="F10" s="13">
        <f>F9+$Q10</f>
        <v>0.48333333333333334</v>
      </c>
      <c r="G10" s="13">
        <f>G9+$Q10</f>
        <v>0.6194444444444445</v>
      </c>
      <c r="H10" s="29"/>
      <c r="I10" s="29" t="e">
        <f>I9+$Q10</f>
        <v>#REF!</v>
      </c>
      <c r="J10" s="29"/>
      <c r="K10" s="13">
        <f>K9+$Q10</f>
        <v>0.6618055555555555</v>
      </c>
      <c r="L10" s="29" t="e">
        <f>L9+$Q10</f>
        <v>#REF!</v>
      </c>
      <c r="M10" s="29"/>
      <c r="N10" s="34"/>
      <c r="O10" s="39">
        <v>2.8</v>
      </c>
      <c r="P10" s="40">
        <f>O9+O10</f>
        <v>4.5</v>
      </c>
      <c r="Q10" s="36">
        <v>0.0020833333333333333</v>
      </c>
      <c r="R10" s="19" t="s">
        <v>53</v>
      </c>
      <c r="S10" s="16" t="s">
        <v>17</v>
      </c>
      <c r="T10" s="17" t="s">
        <v>2</v>
      </c>
      <c r="U10" s="16" t="s">
        <v>31</v>
      </c>
      <c r="V10" s="19" t="s">
        <v>53</v>
      </c>
      <c r="W10" s="42"/>
      <c r="X10" s="25">
        <v>0</v>
      </c>
      <c r="Y10" s="27"/>
      <c r="Z10" s="27">
        <v>0</v>
      </c>
      <c r="AA10" s="34"/>
      <c r="AB10" s="28" t="e">
        <f>#REF!+$W10</f>
        <v>#REF!</v>
      </c>
      <c r="AC10" s="104">
        <v>0.22777777777777777</v>
      </c>
      <c r="AD10" s="18">
        <v>0.3840277777777778</v>
      </c>
      <c r="AE10" s="18">
        <v>0.4680555555555555</v>
      </c>
      <c r="AF10" s="18">
        <v>0.6062500000000001</v>
      </c>
      <c r="AG10" s="18">
        <v>0.6486111111111111</v>
      </c>
      <c r="AH10" s="20"/>
      <c r="AI10" s="20"/>
    </row>
    <row r="11" spans="1:32" s="3" customFormat="1" ht="9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1">
        <f>SUM(O6:O10)</f>
        <v>7</v>
      </c>
      <c r="P11" s="52"/>
      <c r="Q11" s="4"/>
      <c r="R11" s="4"/>
      <c r="S11" s="5"/>
      <c r="T11" s="6"/>
      <c r="U11" s="5"/>
      <c r="V11" s="5"/>
      <c r="W11" s="14"/>
      <c r="X11" s="52">
        <f>SUM(X6:X10)</f>
        <v>7</v>
      </c>
      <c r="Y11" s="52"/>
      <c r="Z11" s="52"/>
      <c r="AA11" s="12"/>
      <c r="AB11" s="4"/>
      <c r="AC11" s="4"/>
      <c r="AD11" s="4"/>
      <c r="AE11" s="4"/>
      <c r="AF11" s="4"/>
    </row>
    <row r="12" spans="2:32" s="11" customFormat="1" ht="9" customHeight="1">
      <c r="B12" s="7"/>
      <c r="D12" s="7" t="s">
        <v>48</v>
      </c>
      <c r="E12" s="7"/>
      <c r="F12" s="7"/>
      <c r="G12" s="7"/>
      <c r="H12" s="7"/>
      <c r="I12" s="7"/>
      <c r="J12" s="7"/>
      <c r="K12" s="7"/>
      <c r="L12" s="7"/>
      <c r="M12" s="7"/>
      <c r="N12" s="4"/>
      <c r="O12" s="7"/>
      <c r="P12" s="1"/>
      <c r="Q12" s="4"/>
      <c r="R12" s="4"/>
      <c r="S12" s="5"/>
      <c r="T12" s="6"/>
      <c r="U12" s="5"/>
      <c r="V12" s="5"/>
      <c r="W12" s="5"/>
      <c r="X12" s="5"/>
      <c r="Y12" s="5"/>
      <c r="Z12" s="1"/>
      <c r="AA12" s="1"/>
      <c r="AB12" s="4"/>
      <c r="AC12" s="4"/>
      <c r="AD12" s="4"/>
      <c r="AE12" s="4"/>
      <c r="AF12" s="4"/>
    </row>
    <row r="13" spans="2:32" s="11" customFormat="1" ht="9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/>
      <c r="O13" s="7"/>
      <c r="P13" s="1"/>
      <c r="Q13" s="4"/>
      <c r="R13" s="4"/>
      <c r="S13" s="5"/>
      <c r="T13" s="6"/>
      <c r="U13" s="5"/>
      <c r="V13" s="5"/>
      <c r="W13" s="5"/>
      <c r="X13" s="5"/>
      <c r="Y13" s="5"/>
      <c r="Z13" s="1"/>
      <c r="AA13" s="1"/>
      <c r="AB13" s="4"/>
      <c r="AC13" s="4"/>
      <c r="AD13" s="4"/>
      <c r="AE13" s="4"/>
      <c r="AF13" s="4"/>
    </row>
    <row r="14" spans="2:32" s="11" customFormat="1" ht="10.5" customHeight="1">
      <c r="B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1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2:32" s="11" customFormat="1" ht="10.5" customHeight="1">
      <c r="B15" s="8"/>
      <c r="D15" s="8" t="s">
        <v>91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s="11" customFormat="1" ht="12.75">
      <c r="B16" s="8"/>
      <c r="D16" s="8" t="s">
        <v>56</v>
      </c>
      <c r="E16" s="8"/>
      <c r="F16" s="8"/>
      <c r="G16" s="8"/>
      <c r="H16" s="8"/>
      <c r="I16" s="8"/>
      <c r="J16" s="8"/>
      <c r="K16" s="8"/>
      <c r="L16" s="8"/>
      <c r="M16" s="8"/>
      <c r="N16" s="3"/>
      <c r="O16" s="8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9"/>
      <c r="AC16" s="9"/>
      <c r="AD16" s="9"/>
      <c r="AE16" s="9"/>
      <c r="AF16" s="9"/>
    </row>
    <row r="17" spans="12:28" ht="12.75">
      <c r="L17" s="9"/>
      <c r="AB17" s="9"/>
    </row>
    <row r="18" spans="12:28" ht="12.75">
      <c r="L18" s="9"/>
      <c r="AB18" s="9"/>
    </row>
  </sheetData>
  <sheetProtection/>
  <mergeCells count="5">
    <mergeCell ref="A2:AI2"/>
    <mergeCell ref="A3:AI3"/>
    <mergeCell ref="A4:AF4"/>
    <mergeCell ref="O5:P5"/>
    <mergeCell ref="X5:Z5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0"/>
  <sheetViews>
    <sheetView tabSelected="1" zoomScale="150" zoomScaleNormal="150" zoomScalePageLayoutView="0" workbookViewId="0" topLeftCell="A4">
      <selection activeCell="O21" sqref="O21"/>
    </sheetView>
  </sheetViews>
  <sheetFormatPr defaultColWidth="9.00390625" defaultRowHeight="12.75"/>
  <cols>
    <col min="1" max="1" width="9.125" style="2" customWidth="1"/>
    <col min="2" max="3" width="3.75390625" style="9" customWidth="1"/>
    <col min="4" max="4" width="5.125" style="3" customWidth="1"/>
    <col min="5" max="5" width="3.75390625" style="9" bestFit="1" customWidth="1"/>
    <col min="6" max="6" width="3.125" style="3" customWidth="1"/>
    <col min="7" max="7" width="3.625" style="3" customWidth="1"/>
    <col min="8" max="8" width="6.875" style="3" customWidth="1"/>
    <col min="9" max="9" width="3.25390625" style="3" bestFit="1" customWidth="1"/>
    <col min="10" max="10" width="24.625" style="2" customWidth="1"/>
    <col min="11" max="11" width="4.00390625" style="2" bestFit="1" customWidth="1"/>
    <col min="12" max="12" width="7.25390625" style="2" customWidth="1"/>
    <col min="13" max="13" width="4.125" style="2" customWidth="1"/>
    <col min="14" max="15" width="3.125" style="2" customWidth="1"/>
    <col min="16" max="16" width="5.25390625" style="2" customWidth="1"/>
    <col min="17" max="18" width="3.75390625" style="9" customWidth="1"/>
    <col min="19" max="19" width="9.125" style="11" customWidth="1"/>
    <col min="20" max="16384" width="9.125" style="2" customWidth="1"/>
  </cols>
  <sheetData>
    <row r="1" ht="49.5" customHeight="1">
      <c r="J1" s="105" t="s">
        <v>89</v>
      </c>
    </row>
    <row r="2" spans="2:18" ht="13.5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s="11" customFormat="1" ht="15" customHeight="1" thickBot="1">
      <c r="B3" s="122" t="s">
        <v>99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</row>
    <row r="4" spans="2:18" s="11" customFormat="1" ht="19.5" customHeight="1" thickBo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2:18" s="15" customFormat="1" ht="23.25" customHeight="1" thickBot="1">
      <c r="B5" s="102"/>
      <c r="C5" s="102"/>
      <c r="D5" s="59" t="s">
        <v>51</v>
      </c>
      <c r="E5" s="125" t="s">
        <v>1</v>
      </c>
      <c r="F5" s="125"/>
      <c r="G5" s="113" t="s">
        <v>50</v>
      </c>
      <c r="H5" s="59" t="s">
        <v>52</v>
      </c>
      <c r="I5" s="102" t="s">
        <v>45</v>
      </c>
      <c r="J5" s="102" t="s">
        <v>0</v>
      </c>
      <c r="K5" s="102" t="s">
        <v>45</v>
      </c>
      <c r="L5" s="59" t="s">
        <v>52</v>
      </c>
      <c r="M5" s="59" t="s">
        <v>50</v>
      </c>
      <c r="N5" s="119" t="s">
        <v>1</v>
      </c>
      <c r="O5" s="119"/>
      <c r="P5" s="59" t="s">
        <v>51</v>
      </c>
      <c r="Q5" s="102" t="s">
        <v>49</v>
      </c>
      <c r="R5" s="102" t="s">
        <v>49</v>
      </c>
    </row>
    <row r="6" spans="2:18" s="3" customFormat="1" ht="11.25" customHeight="1">
      <c r="B6" s="116">
        <v>0.8201388888888889</v>
      </c>
      <c r="C6" s="116">
        <v>0.7229166666666668</v>
      </c>
      <c r="D6" s="54"/>
      <c r="E6" s="115">
        <v>0</v>
      </c>
      <c r="F6" s="115">
        <v>0</v>
      </c>
      <c r="G6" s="13"/>
      <c r="H6" s="110" t="s">
        <v>54</v>
      </c>
      <c r="I6" s="22" t="s">
        <v>75</v>
      </c>
      <c r="J6" s="23" t="s">
        <v>71</v>
      </c>
      <c r="K6" s="22" t="s">
        <v>74</v>
      </c>
      <c r="L6" s="21" t="s">
        <v>54</v>
      </c>
      <c r="M6" s="41">
        <v>0.0020833333333333333</v>
      </c>
      <c r="N6" s="50">
        <v>1.5</v>
      </c>
      <c r="O6" s="50">
        <v>1.5</v>
      </c>
      <c r="P6" s="54"/>
      <c r="Q6" s="18">
        <f aca="true" t="shared" si="0" ref="Q6:Q24">Q7+$M6</f>
        <v>0.71875</v>
      </c>
      <c r="R6" s="18">
        <f aca="true" t="shared" si="1" ref="R6:R24">R7+$M6</f>
        <v>0.8159722222222221</v>
      </c>
    </row>
    <row r="7" spans="2:18" s="3" customFormat="1" ht="11.25" customHeight="1">
      <c r="B7" s="57">
        <f>B6+$G7</f>
        <v>0.8222222222222222</v>
      </c>
      <c r="C7" s="29">
        <f>C6+$G7</f>
        <v>0.7250000000000001</v>
      </c>
      <c r="D7" s="54"/>
      <c r="E7" s="115">
        <v>1.5</v>
      </c>
      <c r="F7" s="115">
        <v>1.5</v>
      </c>
      <c r="G7" s="13">
        <v>0.0020833333333333333</v>
      </c>
      <c r="H7" s="110" t="s">
        <v>54</v>
      </c>
      <c r="I7" s="22" t="s">
        <v>76</v>
      </c>
      <c r="J7" s="23" t="s">
        <v>70</v>
      </c>
      <c r="K7" s="22" t="s">
        <v>73</v>
      </c>
      <c r="L7" s="21" t="s">
        <v>54</v>
      </c>
      <c r="M7" s="42">
        <v>0.0006944444444444445</v>
      </c>
      <c r="N7" s="50">
        <v>0.7</v>
      </c>
      <c r="O7" s="50">
        <v>0.7</v>
      </c>
      <c r="P7" s="54"/>
      <c r="Q7" s="18">
        <f t="shared" si="0"/>
        <v>0.7166666666666667</v>
      </c>
      <c r="R7" s="18">
        <f t="shared" si="1"/>
        <v>0.8138888888888888</v>
      </c>
    </row>
    <row r="8" spans="2:18" s="3" customFormat="1" ht="11.25" customHeight="1">
      <c r="B8" s="57">
        <f aca="true" t="shared" si="2" ref="B8:B25">B7+$G8</f>
        <v>0.8229166666666666</v>
      </c>
      <c r="C8" s="29">
        <f aca="true" t="shared" si="3" ref="C8:C26">C7+$G8</f>
        <v>0.7256944444444445</v>
      </c>
      <c r="D8" s="55"/>
      <c r="E8" s="115">
        <v>0.7</v>
      </c>
      <c r="F8" s="115">
        <v>0.7</v>
      </c>
      <c r="G8" s="13">
        <v>0.0006944444444444445</v>
      </c>
      <c r="H8" s="110" t="s">
        <v>54</v>
      </c>
      <c r="I8" s="16" t="s">
        <v>77</v>
      </c>
      <c r="J8" s="17" t="s">
        <v>69</v>
      </c>
      <c r="K8" s="16" t="s">
        <v>72</v>
      </c>
      <c r="L8" s="21" t="s">
        <v>54</v>
      </c>
      <c r="M8" s="42">
        <v>0.0020833333333333333</v>
      </c>
      <c r="N8" s="25">
        <v>1.5</v>
      </c>
      <c r="O8" s="25">
        <v>1.5</v>
      </c>
      <c r="P8" s="55"/>
      <c r="Q8" s="18">
        <f t="shared" si="0"/>
        <v>0.7159722222222222</v>
      </c>
      <c r="R8" s="18">
        <f t="shared" si="1"/>
        <v>0.8131944444444443</v>
      </c>
    </row>
    <row r="9" spans="2:18" s="3" customFormat="1" ht="11.25" customHeight="1">
      <c r="B9" s="57">
        <f t="shared" si="2"/>
        <v>0.825</v>
      </c>
      <c r="C9" s="29">
        <f t="shared" si="3"/>
        <v>0.7277777777777779</v>
      </c>
      <c r="D9" s="55"/>
      <c r="E9" s="115">
        <v>1.5</v>
      </c>
      <c r="F9" s="115">
        <v>1.5</v>
      </c>
      <c r="G9" s="13">
        <v>0.0020833333333333333</v>
      </c>
      <c r="H9" s="110" t="s">
        <v>54</v>
      </c>
      <c r="I9" s="16" t="s">
        <v>78</v>
      </c>
      <c r="J9" s="17" t="s">
        <v>68</v>
      </c>
      <c r="K9" s="16" t="s">
        <v>44</v>
      </c>
      <c r="L9" s="21" t="s">
        <v>54</v>
      </c>
      <c r="M9" s="42">
        <v>0.0020833333333333333</v>
      </c>
      <c r="N9" s="25">
        <v>2.4</v>
      </c>
      <c r="O9" s="25">
        <v>2.4</v>
      </c>
      <c r="P9" s="55"/>
      <c r="Q9" s="18">
        <f t="shared" si="0"/>
        <v>0.7138888888888889</v>
      </c>
      <c r="R9" s="18">
        <f t="shared" si="1"/>
        <v>0.811111111111111</v>
      </c>
    </row>
    <row r="10" spans="2:18" s="3" customFormat="1" ht="11.25" customHeight="1">
      <c r="B10" s="57">
        <f t="shared" si="2"/>
        <v>0.8270833333333333</v>
      </c>
      <c r="C10" s="29">
        <f t="shared" si="3"/>
        <v>0.7298611111111112</v>
      </c>
      <c r="D10" s="109"/>
      <c r="E10" s="115">
        <v>2.4</v>
      </c>
      <c r="F10" s="115">
        <v>2.4</v>
      </c>
      <c r="G10" s="13">
        <v>0.0020833333333333333</v>
      </c>
      <c r="H10" s="111" t="s">
        <v>53</v>
      </c>
      <c r="I10" s="106" t="s">
        <v>17</v>
      </c>
      <c r="J10" s="107" t="s">
        <v>2</v>
      </c>
      <c r="K10" s="106" t="s">
        <v>31</v>
      </c>
      <c r="L10" s="31" t="s">
        <v>53</v>
      </c>
      <c r="M10" s="42">
        <v>0.001388888888888889</v>
      </c>
      <c r="N10" s="108">
        <v>1.5</v>
      </c>
      <c r="O10" s="108">
        <v>1.5</v>
      </c>
      <c r="P10" s="109"/>
      <c r="Q10" s="18">
        <f t="shared" si="0"/>
        <v>0.7118055555555556</v>
      </c>
      <c r="R10" s="18">
        <f t="shared" si="1"/>
        <v>0.8090277777777777</v>
      </c>
    </row>
    <row r="11" spans="2:18" s="3" customFormat="1" ht="11.25" customHeight="1">
      <c r="B11" s="57">
        <f t="shared" si="2"/>
        <v>0.8284722222222222</v>
      </c>
      <c r="C11" s="29">
        <f t="shared" si="3"/>
        <v>0.7312500000000001</v>
      </c>
      <c r="D11" s="55"/>
      <c r="E11" s="115">
        <v>1.5</v>
      </c>
      <c r="F11" s="115">
        <v>1.5</v>
      </c>
      <c r="G11" s="13">
        <v>0.001388888888888889</v>
      </c>
      <c r="H11" s="111" t="s">
        <v>53</v>
      </c>
      <c r="I11" s="16" t="s">
        <v>13</v>
      </c>
      <c r="J11" s="17" t="s">
        <v>3</v>
      </c>
      <c r="K11" s="16" t="s">
        <v>32</v>
      </c>
      <c r="L11" s="31" t="s">
        <v>53</v>
      </c>
      <c r="M11" s="42">
        <v>0.0006944444444444445</v>
      </c>
      <c r="N11" s="27">
        <v>0.6</v>
      </c>
      <c r="O11" s="27">
        <v>0.6</v>
      </c>
      <c r="P11" s="55"/>
      <c r="Q11" s="18">
        <f t="shared" si="0"/>
        <v>0.7104166666666667</v>
      </c>
      <c r="R11" s="18">
        <f t="shared" si="1"/>
        <v>0.8076388888888888</v>
      </c>
    </row>
    <row r="12" spans="2:18" s="3" customFormat="1" ht="11.25" customHeight="1">
      <c r="B12" s="57">
        <f t="shared" si="2"/>
        <v>0.8291666666666666</v>
      </c>
      <c r="C12" s="29">
        <f t="shared" si="3"/>
        <v>0.7319444444444445</v>
      </c>
      <c r="D12" s="55"/>
      <c r="E12" s="115">
        <v>0.6</v>
      </c>
      <c r="F12" s="115">
        <v>0.6</v>
      </c>
      <c r="G12" s="13">
        <v>0.0006944444444444445</v>
      </c>
      <c r="H12" s="112" t="s">
        <v>53</v>
      </c>
      <c r="I12" s="16" t="s">
        <v>14</v>
      </c>
      <c r="J12" s="17" t="s">
        <v>4</v>
      </c>
      <c r="K12" s="16" t="s">
        <v>33</v>
      </c>
      <c r="L12" s="31" t="s">
        <v>53</v>
      </c>
      <c r="M12" s="42">
        <v>0.001388888888888889</v>
      </c>
      <c r="N12" s="27">
        <v>1.3</v>
      </c>
      <c r="O12" s="27">
        <v>1.3</v>
      </c>
      <c r="P12" s="55"/>
      <c r="Q12" s="18">
        <f t="shared" si="0"/>
        <v>0.7097222222222223</v>
      </c>
      <c r="R12" s="18">
        <f t="shared" si="1"/>
        <v>0.8069444444444444</v>
      </c>
    </row>
    <row r="13" spans="2:18" s="3" customFormat="1" ht="11.25" customHeight="1">
      <c r="B13" s="57">
        <f t="shared" si="2"/>
        <v>0.829861111111111</v>
      </c>
      <c r="C13" s="29">
        <f t="shared" si="3"/>
        <v>0.732638888888889</v>
      </c>
      <c r="D13" s="55"/>
      <c r="E13" s="115">
        <v>1.3</v>
      </c>
      <c r="F13" s="115">
        <v>1.3</v>
      </c>
      <c r="G13" s="13">
        <v>0.0006944444444444445</v>
      </c>
      <c r="H13" s="112" t="s">
        <v>53</v>
      </c>
      <c r="I13" s="16" t="s">
        <v>15</v>
      </c>
      <c r="J13" s="17" t="s">
        <v>5</v>
      </c>
      <c r="K13" s="16" t="s">
        <v>34</v>
      </c>
      <c r="L13" s="31" t="s">
        <v>53</v>
      </c>
      <c r="M13" s="42">
        <v>0.001388888888888889</v>
      </c>
      <c r="N13" s="27">
        <v>2</v>
      </c>
      <c r="O13" s="27">
        <v>2</v>
      </c>
      <c r="P13" s="55"/>
      <c r="Q13" s="18">
        <f t="shared" si="0"/>
        <v>0.7083333333333334</v>
      </c>
      <c r="R13" s="18">
        <f t="shared" si="1"/>
        <v>0.8055555555555555</v>
      </c>
    </row>
    <row r="14" spans="2:18" s="3" customFormat="1" ht="11.25" customHeight="1">
      <c r="B14" s="57">
        <f t="shared" si="2"/>
        <v>0.8312499999999999</v>
      </c>
      <c r="C14" s="29">
        <f t="shared" si="3"/>
        <v>0.7340277777777778</v>
      </c>
      <c r="D14" s="55"/>
      <c r="E14" s="115">
        <v>2</v>
      </c>
      <c r="F14" s="115">
        <v>2</v>
      </c>
      <c r="G14" s="13">
        <v>0.001388888888888889</v>
      </c>
      <c r="H14" s="112" t="s">
        <v>53</v>
      </c>
      <c r="I14" s="16" t="s">
        <v>16</v>
      </c>
      <c r="J14" s="17" t="s">
        <v>6</v>
      </c>
      <c r="K14" s="16" t="s">
        <v>35</v>
      </c>
      <c r="L14" s="31" t="s">
        <v>53</v>
      </c>
      <c r="M14" s="42">
        <v>0.001388888888888889</v>
      </c>
      <c r="N14" s="27">
        <v>1.8</v>
      </c>
      <c r="O14" s="27">
        <v>1.8</v>
      </c>
      <c r="P14" s="55"/>
      <c r="Q14" s="18">
        <f t="shared" si="0"/>
        <v>0.7069444444444445</v>
      </c>
      <c r="R14" s="18">
        <f t="shared" si="1"/>
        <v>0.8041666666666666</v>
      </c>
    </row>
    <row r="15" spans="2:18" s="3" customFormat="1" ht="11.25" customHeight="1">
      <c r="B15" s="57">
        <f t="shared" si="2"/>
        <v>0.8319444444444444</v>
      </c>
      <c r="C15" s="29">
        <f t="shared" si="3"/>
        <v>0.7347222222222223</v>
      </c>
      <c r="D15" s="55"/>
      <c r="E15" s="115">
        <v>1.8</v>
      </c>
      <c r="F15" s="115">
        <v>1.8</v>
      </c>
      <c r="G15" s="13">
        <v>0.0006944444444444445</v>
      </c>
      <c r="H15" s="112" t="s">
        <v>53</v>
      </c>
      <c r="I15" s="16" t="s">
        <v>42</v>
      </c>
      <c r="J15" s="17" t="s">
        <v>7</v>
      </c>
      <c r="K15" s="16" t="s">
        <v>36</v>
      </c>
      <c r="L15" s="31" t="s">
        <v>53</v>
      </c>
      <c r="M15" s="42">
        <v>0.0006944444444444445</v>
      </c>
      <c r="N15" s="27">
        <v>1</v>
      </c>
      <c r="O15" s="27">
        <v>1</v>
      </c>
      <c r="P15" s="55"/>
      <c r="Q15" s="18">
        <f t="shared" si="0"/>
        <v>0.7055555555555556</v>
      </c>
      <c r="R15" s="18">
        <f t="shared" si="1"/>
        <v>0.8027777777777777</v>
      </c>
    </row>
    <row r="16" spans="2:18" s="3" customFormat="1" ht="11.25" customHeight="1">
      <c r="B16" s="57">
        <f t="shared" si="2"/>
        <v>0.8326388888888888</v>
      </c>
      <c r="C16" s="29">
        <f t="shared" si="3"/>
        <v>0.7354166666666667</v>
      </c>
      <c r="D16" s="55"/>
      <c r="E16" s="115">
        <v>1</v>
      </c>
      <c r="F16" s="115">
        <v>1</v>
      </c>
      <c r="G16" s="13">
        <v>0.0006944444444444445</v>
      </c>
      <c r="H16" s="112" t="s">
        <v>53</v>
      </c>
      <c r="I16" s="16" t="s">
        <v>24</v>
      </c>
      <c r="J16" s="17" t="s">
        <v>8</v>
      </c>
      <c r="K16" s="16" t="s">
        <v>37</v>
      </c>
      <c r="L16" s="31" t="s">
        <v>53</v>
      </c>
      <c r="M16" s="42">
        <v>0.001388888888888889</v>
      </c>
      <c r="N16" s="27">
        <v>1.8</v>
      </c>
      <c r="O16" s="27">
        <v>1.8</v>
      </c>
      <c r="P16" s="55"/>
      <c r="Q16" s="18">
        <f t="shared" si="0"/>
        <v>0.7048611111111112</v>
      </c>
      <c r="R16" s="18">
        <f t="shared" si="1"/>
        <v>0.8020833333333333</v>
      </c>
    </row>
    <row r="17" spans="2:18" s="3" customFormat="1" ht="11.25" customHeight="1">
      <c r="B17" s="57">
        <f t="shared" si="2"/>
        <v>0.8340277777777777</v>
      </c>
      <c r="C17" s="29">
        <f t="shared" si="3"/>
        <v>0.7368055555555556</v>
      </c>
      <c r="D17" s="55"/>
      <c r="E17" s="115">
        <v>1.8</v>
      </c>
      <c r="F17" s="115">
        <v>1.8</v>
      </c>
      <c r="G17" s="13">
        <v>0.001388888888888889</v>
      </c>
      <c r="H17" s="112" t="s">
        <v>53</v>
      </c>
      <c r="I17" s="16" t="s">
        <v>25</v>
      </c>
      <c r="J17" s="17" t="s">
        <v>9</v>
      </c>
      <c r="K17" s="16" t="s">
        <v>38</v>
      </c>
      <c r="L17" s="31" t="s">
        <v>53</v>
      </c>
      <c r="M17" s="42">
        <v>0.001388888888888889</v>
      </c>
      <c r="N17" s="27">
        <v>1.7</v>
      </c>
      <c r="O17" s="27">
        <v>1.7</v>
      </c>
      <c r="P17" s="55"/>
      <c r="Q17" s="18">
        <f t="shared" si="0"/>
        <v>0.7034722222222223</v>
      </c>
      <c r="R17" s="18">
        <f t="shared" si="1"/>
        <v>0.8006944444444444</v>
      </c>
    </row>
    <row r="18" spans="2:18" s="3" customFormat="1" ht="11.25" customHeight="1">
      <c r="B18" s="57">
        <f t="shared" si="2"/>
        <v>0.8354166666666666</v>
      </c>
      <c r="C18" s="29">
        <f t="shared" si="3"/>
        <v>0.7381944444444445</v>
      </c>
      <c r="D18" s="55"/>
      <c r="E18" s="115">
        <v>1.7</v>
      </c>
      <c r="F18" s="115">
        <v>1.7</v>
      </c>
      <c r="G18" s="13">
        <v>0.001388888888888889</v>
      </c>
      <c r="H18" s="112" t="s">
        <v>53</v>
      </c>
      <c r="I18" s="16" t="s">
        <v>26</v>
      </c>
      <c r="J18" s="17" t="s">
        <v>10</v>
      </c>
      <c r="K18" s="16" t="s">
        <v>39</v>
      </c>
      <c r="L18" s="31" t="s">
        <v>53</v>
      </c>
      <c r="M18" s="42">
        <v>0.001388888888888889</v>
      </c>
      <c r="N18" s="27">
        <v>1.4</v>
      </c>
      <c r="O18" s="27">
        <v>1.4</v>
      </c>
      <c r="P18" s="55"/>
      <c r="Q18" s="18">
        <f t="shared" si="0"/>
        <v>0.7020833333333334</v>
      </c>
      <c r="R18" s="18">
        <f t="shared" si="1"/>
        <v>0.7993055555555555</v>
      </c>
    </row>
    <row r="19" spans="2:18" s="3" customFormat="1" ht="11.25" customHeight="1">
      <c r="B19" s="57">
        <f t="shared" si="2"/>
        <v>0.8368055555555555</v>
      </c>
      <c r="C19" s="29">
        <f t="shared" si="3"/>
        <v>0.7395833333333334</v>
      </c>
      <c r="D19" s="55"/>
      <c r="E19" s="115">
        <v>1.4</v>
      </c>
      <c r="F19" s="115">
        <v>1.4</v>
      </c>
      <c r="G19" s="13">
        <v>0.001388888888888889</v>
      </c>
      <c r="H19" s="112" t="s">
        <v>53</v>
      </c>
      <c r="I19" s="16" t="s">
        <v>18</v>
      </c>
      <c r="J19" s="17" t="s">
        <v>19</v>
      </c>
      <c r="K19" s="16" t="s">
        <v>18</v>
      </c>
      <c r="L19" s="31" t="s">
        <v>53</v>
      </c>
      <c r="M19" s="42">
        <v>0.001388888888888889</v>
      </c>
      <c r="N19" s="27">
        <v>1.4</v>
      </c>
      <c r="O19" s="27">
        <v>1.4</v>
      </c>
      <c r="P19" s="55"/>
      <c r="Q19" s="18">
        <f t="shared" si="0"/>
        <v>0.7006944444444445</v>
      </c>
      <c r="R19" s="18">
        <f t="shared" si="1"/>
        <v>0.7979166666666666</v>
      </c>
    </row>
    <row r="20" spans="2:18" s="3" customFormat="1" ht="11.25" customHeight="1">
      <c r="B20" s="57">
        <f t="shared" si="2"/>
        <v>0.8381944444444444</v>
      </c>
      <c r="C20" s="29">
        <f t="shared" si="3"/>
        <v>0.7409722222222223</v>
      </c>
      <c r="D20" s="55"/>
      <c r="E20" s="115">
        <v>1.4</v>
      </c>
      <c r="F20" s="115">
        <v>1.4</v>
      </c>
      <c r="G20" s="13">
        <v>0.001388888888888889</v>
      </c>
      <c r="H20" s="112" t="s">
        <v>53</v>
      </c>
      <c r="I20" s="16" t="s">
        <v>27</v>
      </c>
      <c r="J20" s="17" t="s">
        <v>20</v>
      </c>
      <c r="K20" s="16" t="s">
        <v>40</v>
      </c>
      <c r="L20" s="31" t="s">
        <v>53</v>
      </c>
      <c r="M20" s="42">
        <v>0.0006944444444444445</v>
      </c>
      <c r="N20" s="27">
        <v>0.8</v>
      </c>
      <c r="O20" s="27">
        <v>0.8</v>
      </c>
      <c r="P20" s="55"/>
      <c r="Q20" s="18">
        <f t="shared" si="0"/>
        <v>0.6993055555555556</v>
      </c>
      <c r="R20" s="18">
        <f t="shared" si="1"/>
        <v>0.7965277777777777</v>
      </c>
    </row>
    <row r="21" spans="2:18" s="3" customFormat="1" ht="11.25" customHeight="1">
      <c r="B21" s="57">
        <f t="shared" si="2"/>
        <v>0.8388888888888888</v>
      </c>
      <c r="C21" s="29">
        <f t="shared" si="3"/>
        <v>0.7416666666666667</v>
      </c>
      <c r="D21" s="55"/>
      <c r="E21" s="115">
        <v>0.8</v>
      </c>
      <c r="F21" s="115">
        <v>0.8</v>
      </c>
      <c r="G21" s="13">
        <v>0.0006944444444444445</v>
      </c>
      <c r="H21" s="112" t="s">
        <v>53</v>
      </c>
      <c r="I21" s="16" t="s">
        <v>28</v>
      </c>
      <c r="J21" s="17" t="s">
        <v>46</v>
      </c>
      <c r="K21" s="16" t="s">
        <v>41</v>
      </c>
      <c r="L21" s="31" t="s">
        <v>53</v>
      </c>
      <c r="M21" s="42">
        <v>0.001388888888888889</v>
      </c>
      <c r="N21" s="27">
        <v>1.1</v>
      </c>
      <c r="O21" s="27">
        <v>1.1</v>
      </c>
      <c r="P21" s="55"/>
      <c r="Q21" s="18">
        <f t="shared" si="0"/>
        <v>0.6986111111111112</v>
      </c>
      <c r="R21" s="18">
        <f t="shared" si="1"/>
        <v>0.7958333333333333</v>
      </c>
    </row>
    <row r="22" spans="2:18" s="3" customFormat="1" ht="11.25" customHeight="1">
      <c r="B22" s="57">
        <f t="shared" si="2"/>
        <v>0.8402777777777777</v>
      </c>
      <c r="C22" s="29">
        <f t="shared" si="3"/>
        <v>0.7430555555555556</v>
      </c>
      <c r="D22" s="55"/>
      <c r="E22" s="115">
        <v>1.1</v>
      </c>
      <c r="F22" s="115">
        <v>1.1</v>
      </c>
      <c r="G22" s="13">
        <v>0.001388888888888889</v>
      </c>
      <c r="H22" s="112" t="s">
        <v>53</v>
      </c>
      <c r="I22" s="16" t="s">
        <v>29</v>
      </c>
      <c r="J22" s="17" t="s">
        <v>11</v>
      </c>
      <c r="K22" s="16" t="s">
        <v>21</v>
      </c>
      <c r="L22" s="31" t="s">
        <v>53</v>
      </c>
      <c r="M22" s="42">
        <v>0.0006944444444444445</v>
      </c>
      <c r="N22" s="27">
        <v>1</v>
      </c>
      <c r="O22" s="27">
        <v>1</v>
      </c>
      <c r="P22" s="55"/>
      <c r="Q22" s="18">
        <f t="shared" si="0"/>
        <v>0.6972222222222223</v>
      </c>
      <c r="R22" s="18">
        <f t="shared" si="1"/>
        <v>0.7944444444444444</v>
      </c>
    </row>
    <row r="23" spans="2:18" s="3" customFormat="1" ht="11.25" customHeight="1">
      <c r="B23" s="57">
        <f t="shared" si="2"/>
        <v>0.8409722222222221</v>
      </c>
      <c r="C23" s="29">
        <f t="shared" si="3"/>
        <v>0.74375</v>
      </c>
      <c r="D23" s="55"/>
      <c r="E23" s="115">
        <v>1</v>
      </c>
      <c r="F23" s="115">
        <v>1</v>
      </c>
      <c r="G23" s="13">
        <v>0.0006944444444444445</v>
      </c>
      <c r="H23" s="112" t="s">
        <v>53</v>
      </c>
      <c r="I23" s="16" t="s">
        <v>30</v>
      </c>
      <c r="J23" s="17" t="s">
        <v>12</v>
      </c>
      <c r="K23" s="16" t="s">
        <v>22</v>
      </c>
      <c r="L23" s="31" t="s">
        <v>53</v>
      </c>
      <c r="M23" s="42">
        <v>0.0006944444444444445</v>
      </c>
      <c r="N23" s="25">
        <v>0.9</v>
      </c>
      <c r="O23" s="25">
        <v>0.9</v>
      </c>
      <c r="P23" s="55"/>
      <c r="Q23" s="18">
        <f t="shared" si="0"/>
        <v>0.6965277777777779</v>
      </c>
      <c r="R23" s="18">
        <f t="shared" si="1"/>
        <v>0.79375</v>
      </c>
    </row>
    <row r="24" spans="2:18" s="3" customFormat="1" ht="11.25" customHeight="1">
      <c r="B24" s="57">
        <f t="shared" si="2"/>
        <v>0.8416666666666666</v>
      </c>
      <c r="C24" s="29">
        <f t="shared" si="3"/>
        <v>0.7444444444444445</v>
      </c>
      <c r="D24" s="55"/>
      <c r="E24" s="115">
        <v>0.9</v>
      </c>
      <c r="F24" s="115">
        <v>0.9</v>
      </c>
      <c r="G24" s="13">
        <v>0.0006944444444444445</v>
      </c>
      <c r="H24" s="112" t="s">
        <v>53</v>
      </c>
      <c r="I24" s="16" t="s">
        <v>43</v>
      </c>
      <c r="J24" s="17" t="s">
        <v>47</v>
      </c>
      <c r="K24" s="16" t="s">
        <v>23</v>
      </c>
      <c r="L24" s="31" t="s">
        <v>53</v>
      </c>
      <c r="M24" s="42">
        <v>0.0006944444444444445</v>
      </c>
      <c r="N24" s="25">
        <v>0.6</v>
      </c>
      <c r="O24" s="25">
        <v>0.6</v>
      </c>
      <c r="P24" s="55"/>
      <c r="Q24" s="18">
        <f t="shared" si="0"/>
        <v>0.6958333333333334</v>
      </c>
      <c r="R24" s="18">
        <f t="shared" si="1"/>
        <v>0.7930555555555555</v>
      </c>
    </row>
    <row r="25" spans="2:18" s="3" customFormat="1" ht="11.25" customHeight="1">
      <c r="B25" s="57">
        <f t="shared" si="2"/>
        <v>0.842361111111111</v>
      </c>
      <c r="C25" s="29">
        <f t="shared" si="3"/>
        <v>0.7451388888888889</v>
      </c>
      <c r="D25" s="55"/>
      <c r="E25" s="115">
        <v>0.6</v>
      </c>
      <c r="F25" s="115">
        <v>0.6</v>
      </c>
      <c r="G25" s="13">
        <v>0.0006944444444444445</v>
      </c>
      <c r="H25" s="112" t="s">
        <v>53</v>
      </c>
      <c r="I25" s="16" t="s">
        <v>98</v>
      </c>
      <c r="J25" s="17" t="s">
        <v>92</v>
      </c>
      <c r="K25" s="16" t="s">
        <v>95</v>
      </c>
      <c r="L25" s="31" t="s">
        <v>53</v>
      </c>
      <c r="M25" s="42">
        <v>0.0006944444444444445</v>
      </c>
      <c r="N25" s="25">
        <v>1.1</v>
      </c>
      <c r="O25" s="25">
        <v>1.1</v>
      </c>
      <c r="P25" s="55"/>
      <c r="Q25" s="18">
        <f>Q26+$M25</f>
        <v>0.695138888888889</v>
      </c>
      <c r="R25" s="18">
        <f>R26+$M25</f>
        <v>0.7923611111111111</v>
      </c>
    </row>
    <row r="26" spans="2:18" s="3" customFormat="1" ht="11.25" customHeight="1" thickBot="1">
      <c r="B26" s="29" t="s">
        <v>94</v>
      </c>
      <c r="C26" s="29">
        <f t="shared" si="3"/>
        <v>0.7458333333333333</v>
      </c>
      <c r="D26" s="55"/>
      <c r="E26" s="115">
        <v>1.1</v>
      </c>
      <c r="F26" s="115">
        <v>1.1</v>
      </c>
      <c r="G26" s="13">
        <v>0.0006944444444444445</v>
      </c>
      <c r="H26" s="112" t="s">
        <v>53</v>
      </c>
      <c r="I26" s="16" t="s">
        <v>97</v>
      </c>
      <c r="J26" s="17" t="s">
        <v>93</v>
      </c>
      <c r="K26" s="16" t="s">
        <v>96</v>
      </c>
      <c r="L26" s="31" t="s">
        <v>53</v>
      </c>
      <c r="M26" s="42">
        <v>0</v>
      </c>
      <c r="N26" s="25">
        <v>0</v>
      </c>
      <c r="O26" s="25">
        <v>0</v>
      </c>
      <c r="P26" s="55"/>
      <c r="Q26" s="18">
        <v>0.6944444444444445</v>
      </c>
      <c r="R26" s="18">
        <v>0.7916666666666666</v>
      </c>
    </row>
    <row r="27" spans="2:18" s="3" customFormat="1" ht="9.75" customHeight="1" thickBot="1">
      <c r="B27" s="4"/>
      <c r="C27" s="4"/>
      <c r="D27" s="4"/>
      <c r="E27" s="114">
        <f>SUM(E6:E26)</f>
        <v>26.1</v>
      </c>
      <c r="F27" s="114">
        <f>SUM(F6:F26)</f>
        <v>26.1</v>
      </c>
      <c r="G27" s="4"/>
      <c r="H27" s="4"/>
      <c r="I27" s="5"/>
      <c r="J27" s="6"/>
      <c r="K27" s="5"/>
      <c r="L27" s="5"/>
      <c r="M27" s="14"/>
      <c r="N27" s="52">
        <f>SUM(N6:N26)</f>
        <v>26.1</v>
      </c>
      <c r="O27" s="52">
        <f>SUM(O6:O26)</f>
        <v>26.1</v>
      </c>
      <c r="P27" s="12"/>
      <c r="Q27" s="4"/>
      <c r="R27" s="4"/>
    </row>
    <row r="28" spans="2:18" s="11" customFormat="1" ht="9" customHeight="1">
      <c r="B28" s="7"/>
      <c r="C28" s="7"/>
      <c r="D28" s="4"/>
      <c r="E28" s="7"/>
      <c r="F28" s="1"/>
      <c r="G28" s="4"/>
      <c r="H28" s="4"/>
      <c r="I28" s="5"/>
      <c r="J28" s="6"/>
      <c r="K28" s="5"/>
      <c r="L28" s="5"/>
      <c r="M28" s="5"/>
      <c r="N28" s="5"/>
      <c r="O28" s="5"/>
      <c r="P28" s="1"/>
      <c r="Q28" s="4"/>
      <c r="R28" s="4"/>
    </row>
    <row r="29" spans="2:18" s="11" customFormat="1" ht="9" customHeight="1">
      <c r="B29" s="7"/>
      <c r="C29" s="7"/>
      <c r="D29" s="4"/>
      <c r="E29" s="7"/>
      <c r="F29" s="1"/>
      <c r="G29" s="4"/>
      <c r="H29" s="4"/>
      <c r="I29" s="5"/>
      <c r="J29" s="6"/>
      <c r="K29" s="5"/>
      <c r="L29" s="5"/>
      <c r="M29" s="5"/>
      <c r="N29" s="5"/>
      <c r="O29" s="5"/>
      <c r="P29" s="1"/>
      <c r="Q29" s="4"/>
      <c r="R29" s="4"/>
    </row>
    <row r="30" spans="2:18" s="11" customFormat="1" ht="10.5" customHeight="1">
      <c r="B30" s="10"/>
      <c r="C30" s="10"/>
      <c r="D30" s="8"/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s="11" customFormat="1" ht="10.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s="11" customFormat="1" ht="12.75">
      <c r="B32" s="8"/>
      <c r="C32" s="8"/>
      <c r="D32" s="3"/>
      <c r="E32" s="8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9"/>
      <c r="R32" s="9"/>
    </row>
    <row r="33" spans="2:18" s="11" customFormat="1" ht="12.75">
      <c r="B33" s="9"/>
      <c r="C33" s="9"/>
      <c r="D33" s="3"/>
      <c r="E33" s="9"/>
      <c r="F33" s="3"/>
      <c r="G33" s="3"/>
      <c r="H33" s="3"/>
      <c r="I33" s="3"/>
      <c r="J33" s="99"/>
      <c r="K33" s="99"/>
      <c r="L33" s="99"/>
      <c r="M33" s="99"/>
      <c r="N33" s="99"/>
      <c r="O33" s="99"/>
      <c r="P33" s="99"/>
      <c r="Q33" s="9"/>
      <c r="R33" s="9"/>
    </row>
    <row r="34" spans="2:18" s="11" customFormat="1" ht="12.75">
      <c r="B34" s="9"/>
      <c r="C34" s="9"/>
      <c r="D34" s="3"/>
      <c r="E34" s="9"/>
      <c r="F34" s="3"/>
      <c r="G34" s="3"/>
      <c r="H34" s="3"/>
      <c r="I34" s="3"/>
      <c r="J34" s="99"/>
      <c r="K34" s="99"/>
      <c r="L34" s="99"/>
      <c r="M34" s="99"/>
      <c r="N34" s="99"/>
      <c r="O34" s="99"/>
      <c r="P34" s="99"/>
      <c r="Q34" s="9"/>
      <c r="R34" s="9"/>
    </row>
    <row r="35" spans="2:18" s="11" customFormat="1" ht="12.75">
      <c r="B35" s="9"/>
      <c r="C35" s="9"/>
      <c r="D35" s="3"/>
      <c r="E35" s="9"/>
      <c r="F35" s="3"/>
      <c r="G35" s="3"/>
      <c r="H35" s="3"/>
      <c r="I35" s="3"/>
      <c r="J35" s="99"/>
      <c r="K35" s="99"/>
      <c r="L35" s="99"/>
      <c r="M35" s="99"/>
      <c r="N35" s="99"/>
      <c r="O35" s="99"/>
      <c r="P35" s="99"/>
      <c r="Q35" s="9"/>
      <c r="R35" s="9"/>
    </row>
    <row r="36" spans="2:18" s="11" customFormat="1" ht="12.75">
      <c r="B36" s="9"/>
      <c r="C36" s="9"/>
      <c r="D36" s="3"/>
      <c r="E36" s="9"/>
      <c r="F36" s="3"/>
      <c r="G36" s="3"/>
      <c r="H36" s="3"/>
      <c r="I36" s="3"/>
      <c r="J36" s="99"/>
      <c r="K36" s="99"/>
      <c r="L36" s="99"/>
      <c r="M36" s="99"/>
      <c r="N36" s="99"/>
      <c r="O36" s="99"/>
      <c r="P36" s="99"/>
      <c r="Q36" s="9"/>
      <c r="R36" s="9"/>
    </row>
    <row r="37" spans="2:18" s="11" customFormat="1" ht="12.75">
      <c r="B37" s="9"/>
      <c r="C37" s="9"/>
      <c r="D37" s="3"/>
      <c r="E37" s="9"/>
      <c r="F37" s="3"/>
      <c r="G37" s="3"/>
      <c r="H37" s="3"/>
      <c r="I37" s="3"/>
      <c r="J37" s="99"/>
      <c r="K37" s="99"/>
      <c r="L37" s="99"/>
      <c r="M37" s="99"/>
      <c r="N37" s="99"/>
      <c r="O37" s="99"/>
      <c r="P37" s="99"/>
      <c r="Q37" s="9"/>
      <c r="R37" s="9"/>
    </row>
    <row r="38" spans="2:18" s="11" customFormat="1" ht="12.75">
      <c r="B38" s="9"/>
      <c r="C38" s="9"/>
      <c r="D38" s="3"/>
      <c r="E38" s="9"/>
      <c r="F38" s="3"/>
      <c r="G38" s="3"/>
      <c r="H38" s="3"/>
      <c r="I38" s="3"/>
      <c r="J38" s="99"/>
      <c r="K38" s="99"/>
      <c r="L38" s="99"/>
      <c r="M38" s="100"/>
      <c r="N38" s="99"/>
      <c r="O38" s="99"/>
      <c r="P38" s="99"/>
      <c r="Q38" s="9"/>
      <c r="R38" s="9"/>
    </row>
    <row r="39" spans="10:16" ht="12.75">
      <c r="J39" s="100"/>
      <c r="K39" s="100"/>
      <c r="L39" s="101"/>
      <c r="M39" s="100"/>
      <c r="N39" s="100"/>
      <c r="O39" s="100"/>
      <c r="P39" s="99"/>
    </row>
    <row r="40" spans="10:16" ht="12.75">
      <c r="J40" s="99"/>
      <c r="K40" s="99"/>
      <c r="L40" s="99"/>
      <c r="M40" s="99"/>
      <c r="N40" s="99"/>
      <c r="O40" s="99"/>
      <c r="P40" s="99"/>
    </row>
  </sheetData>
  <sheetProtection/>
  <mergeCells count="4">
    <mergeCell ref="B2:R2"/>
    <mergeCell ref="B3:R3"/>
    <mergeCell ref="E5:F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Szczawnica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Szołtysek</dc:creator>
  <cp:keywords/>
  <dc:description/>
  <cp:lastModifiedBy>ela</cp:lastModifiedBy>
  <cp:lastPrinted>2020-03-02T11:40:17Z</cp:lastPrinted>
  <dcterms:created xsi:type="dcterms:W3CDTF">2007-10-22T18:25:51Z</dcterms:created>
  <dcterms:modified xsi:type="dcterms:W3CDTF">2020-12-11T15:09:54Z</dcterms:modified>
  <cp:category/>
  <cp:version/>
  <cp:contentType/>
  <cp:contentStatus/>
</cp:coreProperties>
</file>